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Лист1!$B$1:$I$98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I55" i="1"/>
  <c r="I82" i="1" l="1"/>
  <c r="I81" i="1" l="1"/>
  <c r="I80" i="1"/>
  <c r="I67" i="1" l="1"/>
  <c r="I61" i="1"/>
  <c r="I93" i="1" l="1"/>
  <c r="I73" i="1" l="1"/>
  <c r="I72" i="1"/>
  <c r="I76" i="1" s="1"/>
  <c r="I63" i="1" l="1"/>
  <c r="I39" i="1"/>
  <c r="I62" i="1" l="1"/>
  <c r="I64" i="1" s="1"/>
  <c r="I95" i="1"/>
  <c r="I94" i="1"/>
  <c r="I96" i="1" l="1"/>
  <c r="I20" i="1"/>
  <c r="I34" i="1" l="1"/>
  <c r="I40" i="1" l="1"/>
  <c r="I41" i="1"/>
  <c r="I42" i="1"/>
  <c r="I35" i="1"/>
  <c r="I22" i="1"/>
  <c r="I36" i="1" l="1"/>
  <c r="I37" i="1" s="1"/>
  <c r="I69" i="1" l="1"/>
  <c r="I68" i="1"/>
  <c r="I57" i="1"/>
  <c r="I56" i="1"/>
  <c r="I88" i="1"/>
  <c r="I70" i="1" l="1"/>
  <c r="I58" i="1"/>
  <c r="I87" i="1"/>
  <c r="I89" i="1" s="1"/>
  <c r="I26" i="1" l="1"/>
  <c r="I30" i="1" l="1"/>
  <c r="I27" i="1"/>
  <c r="I24" i="1"/>
  <c r="I31" i="1" l="1"/>
  <c r="I32" i="1"/>
  <c r="I78" i="1"/>
  <c r="I77" i="1"/>
  <c r="I23" i="1"/>
  <c r="I25" i="1" s="1"/>
  <c r="I28" i="1"/>
  <c r="I29" i="1" s="1"/>
  <c r="I33" i="1" l="1"/>
  <c r="I79" i="1"/>
  <c r="I97" i="1" l="1"/>
</calcChain>
</file>

<file path=xl/sharedStrings.xml><?xml version="1.0" encoding="utf-8"?>
<sst xmlns="http://schemas.openxmlformats.org/spreadsheetml/2006/main" count="184" uniqueCount="98">
  <si>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</si>
  <si>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</si>
  <si>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</si>
  <si>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</si>
  <si>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</si>
  <si>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</si>
  <si>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</si>
  <si>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</si>
  <si>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</si>
  <si>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</si>
  <si>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</si>
  <si>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</si>
  <si>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</si>
  <si>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</si>
  <si>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</si>
  <si>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</si>
  <si>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</si>
  <si>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</si>
  <si>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</si>
  <si>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</si>
  <si>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</si>
  <si>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</si>
  <si>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</si>
  <si>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</si>
  <si>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</si>
  <si>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</si>
  <si>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</si>
  <si>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</si>
  <si>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</si>
  <si>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</si>
  <si>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</si>
  <si>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</si>
  <si>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</si>
  <si>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</si>
  <si>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</si>
  <si>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</si>
  <si>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</si>
  <si>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</si>
  <si>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</si>
  <si>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</si>
  <si>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</si>
  <si>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</si>
  <si>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</si>
  <si>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</si>
  <si>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</si>
  <si>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</si>
  <si>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</si>
  <si>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</si>
  <si>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</si>
  <si>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</si>
  <si>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</si>
  <si>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</si>
  <si>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</si>
  <si>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</si>
  <si>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</si>
  <si>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</si>
  <si>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</si>
  <si>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</si>
  <si>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</si>
  <si>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</si>
  <si>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</si>
  <si>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</si>
  <si>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</si>
  <si>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</si>
  <si>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</si>
  <si>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Окос травы</t>
  </si>
  <si>
    <t>Объект: МКД  по адресу г.Чебаркуль, ул. Ленина, д.18</t>
  </si>
  <si>
    <t xml:space="preserve"> реестр выполненных работ по содержанию и текущему  ремонту  инженерных  коммуникаций   и  общедомового  имущества  МКД № 18  ул. Ленина,  г.Чебаркуль                                                         с  01.01.2024г.  по  31.12.2024г.</t>
  </si>
  <si>
    <t>621667,79 руб</t>
  </si>
  <si>
    <t>Акт выполненных работ от  16.08.2024</t>
  </si>
  <si>
    <t>Ремонт шиферной кровли</t>
  </si>
  <si>
    <t>Акт выполненных работ от  04.09.2024</t>
  </si>
  <si>
    <t>Установка бокса для автоматического выключателя и замена автомата АВ-16 в подвале</t>
  </si>
  <si>
    <t>Акт выполненных работ от  20.08.2024</t>
  </si>
  <si>
    <t>Восстановление целостности водостоков</t>
  </si>
  <si>
    <t>Акт выполненных работ от  23.08.2024</t>
  </si>
  <si>
    <t>Монтаж-демонтаж системы отопления в квартире 34</t>
  </si>
  <si>
    <t>Акт выполненных работ от  19.08.2024</t>
  </si>
  <si>
    <t>Акт выполненных работ от  27.07.2024</t>
  </si>
  <si>
    <t>Монтаж водосточного отведения</t>
  </si>
  <si>
    <t>Спил деревьев</t>
  </si>
  <si>
    <t>Акт выполненных работ от  18.04.2024</t>
  </si>
  <si>
    <t>Обрезка кустарника Акация</t>
  </si>
  <si>
    <t>Акт выполненных работ от  04.07.2024</t>
  </si>
  <si>
    <t>Устранение течи трубы ХВС в кв 45</t>
  </si>
  <si>
    <t>Акт выполненных работ от  02.08.2024</t>
  </si>
  <si>
    <t>Распил и уборка веток</t>
  </si>
  <si>
    <t>Акт выполненных работ от  03.08.2024</t>
  </si>
  <si>
    <t>Акт выполненных работ от  04.08.2024</t>
  </si>
  <si>
    <t>Акт выполненных работ от  09.07.2024</t>
  </si>
  <si>
    <t>Акт выполненных работ от  11.07.2024</t>
  </si>
  <si>
    <t>Акт выполненных работ от  29.07.2024</t>
  </si>
  <si>
    <t>Устранение засора канализации 1 и 2 подъезда</t>
  </si>
  <si>
    <t>Акт выполненных работ от  24.05.2024</t>
  </si>
  <si>
    <t>Акт выполненных работ от  22.05.2024</t>
  </si>
  <si>
    <t>Демонтаж-монтаж ливневок 1 подъезда</t>
  </si>
  <si>
    <t>Акт выполненных работ от  14.11.2024</t>
  </si>
  <si>
    <t>Восстановление освещения подвала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</si>
</sst>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8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tabSelected="1" workbookViewId="0">
      <selection activeCell="I97" sqref="I97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8" t="s">
        <v>0</v>
      </c>
      <c r="C1" s="108"/>
      <c r="D1" s="2"/>
      <c r="E1" s="2"/>
      <c r="F1" s="13"/>
      <c r="G1" s="103" t="s">
        <v>39</v>
      </c>
      <c r="H1" s="103"/>
      <c r="I1" s="103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3" t="s">
        <v>43</v>
      </c>
      <c r="H2" s="103"/>
      <c r="I2" s="103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3" t="s">
        <v>54</v>
      </c>
      <c r="H3" s="103"/>
      <c r="I3" s="103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4" t="s">
        <v>55</v>
      </c>
      <c r="H5" s="104"/>
      <c r="I5" s="104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7" t="s">
        <v>57</v>
      </c>
      <c r="C6" s="127"/>
      <c r="D6" s="2"/>
      <c r="E6" s="2"/>
      <c r="F6" s="13"/>
      <c r="G6" s="105" t="s">
        <v>56</v>
      </c>
      <c r="H6" s="105"/>
      <c r="I6" s="105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7" t="s">
        <v>66</v>
      </c>
      <c r="C8" s="107"/>
      <c r="D8" s="107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6" t="s">
        <v>60</v>
      </c>
      <c r="C10" s="106"/>
      <c r="D10" s="106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5" t="s">
        <v>67</v>
      </c>
      <c r="C11" s="125"/>
      <c r="D11" s="125"/>
      <c r="E11" s="125"/>
      <c r="F11" s="125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6" t="s">
        <v>26</v>
      </c>
      <c r="C12" s="126"/>
      <c r="D12" s="126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68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9" t="s">
        <v>4</v>
      </c>
      <c r="C15" s="115" t="s">
        <v>5</v>
      </c>
      <c r="D15" s="115" t="s">
        <v>6</v>
      </c>
      <c r="E15" s="116" t="s">
        <v>7</v>
      </c>
      <c r="F15" s="119" t="s">
        <v>8</v>
      </c>
      <c r="G15" s="120"/>
      <c r="H15" s="109" t="s">
        <v>9</v>
      </c>
      <c r="I15" s="110"/>
    </row>
    <row r="16" spans="1:22" ht="15.75" thickBot="1" x14ac:dyDescent="0.3">
      <c r="A16" s="10"/>
      <c r="B16" s="109"/>
      <c r="C16" s="115"/>
      <c r="D16" s="115"/>
      <c r="E16" s="117"/>
      <c r="F16" s="121" t="s">
        <v>10</v>
      </c>
      <c r="G16" s="123" t="s">
        <v>11</v>
      </c>
      <c r="H16" s="111" t="s">
        <v>10</v>
      </c>
      <c r="I16" s="113" t="s">
        <v>12</v>
      </c>
    </row>
    <row r="17" spans="1:10" ht="15.75" thickBot="1" x14ac:dyDescent="0.3">
      <c r="A17" s="10"/>
      <c r="B17" s="109"/>
      <c r="C17" s="115"/>
      <c r="D17" s="115"/>
      <c r="E17" s="118"/>
      <c r="F17" s="122"/>
      <c r="G17" s="124"/>
      <c r="H17" s="112"/>
      <c r="I17" s="114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4</v>
      </c>
      <c r="H20" s="31">
        <v>2500</v>
      </c>
      <c r="I20" s="67">
        <f>G20*H20</f>
        <v>10000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69</v>
      </c>
      <c r="D43" s="94" t="s">
        <v>70</v>
      </c>
      <c r="E43" s="54"/>
      <c r="F43" s="92"/>
      <c r="G43" s="54"/>
      <c r="H43" s="54"/>
      <c r="I43" s="93">
        <v>80000</v>
      </c>
    </row>
    <row r="44" spans="1:10" ht="24.75" customHeight="1" x14ac:dyDescent="0.25">
      <c r="A44" s="8"/>
      <c r="B44" s="1"/>
      <c r="C44" s="54" t="s">
        <v>73</v>
      </c>
      <c r="D44" s="94" t="s">
        <v>74</v>
      </c>
      <c r="E44" s="54"/>
      <c r="F44" s="92"/>
      <c r="G44" s="54"/>
      <c r="H44" s="54"/>
      <c r="I44" s="93">
        <v>70000</v>
      </c>
    </row>
    <row r="45" spans="1:10" ht="24.75" customHeight="1" x14ac:dyDescent="0.25">
      <c r="A45" s="8"/>
      <c r="B45" s="1"/>
      <c r="C45" s="54" t="s">
        <v>77</v>
      </c>
      <c r="D45" s="94" t="s">
        <v>70</v>
      </c>
      <c r="E45" s="54"/>
      <c r="F45" s="92"/>
      <c r="G45" s="54"/>
      <c r="H45" s="54"/>
      <c r="I45" s="93">
        <v>40000</v>
      </c>
    </row>
    <row r="46" spans="1:10" ht="24.75" customHeight="1" x14ac:dyDescent="0.25">
      <c r="A46" s="8"/>
      <c r="B46" s="1"/>
      <c r="C46" s="54" t="s">
        <v>78</v>
      </c>
      <c r="D46" s="94" t="s">
        <v>70</v>
      </c>
      <c r="E46" s="54"/>
      <c r="F46" s="92"/>
      <c r="G46" s="54"/>
      <c r="H46" s="54"/>
      <c r="I46" s="93">
        <v>15000</v>
      </c>
    </row>
    <row r="47" spans="1:10" ht="24.75" customHeight="1" x14ac:dyDescent="0.25">
      <c r="A47" s="8"/>
      <c r="B47" s="1"/>
      <c r="C47" s="54" t="s">
        <v>78</v>
      </c>
      <c r="D47" s="94" t="s">
        <v>79</v>
      </c>
      <c r="E47" s="54"/>
      <c r="F47" s="92"/>
      <c r="G47" s="54"/>
      <c r="H47" s="54"/>
      <c r="I47" s="93">
        <v>10000</v>
      </c>
    </row>
    <row r="48" spans="1:10" ht="24.75" customHeight="1" x14ac:dyDescent="0.25">
      <c r="A48" s="8"/>
      <c r="B48" s="1"/>
      <c r="C48" s="54" t="s">
        <v>78</v>
      </c>
      <c r="D48" s="94" t="s">
        <v>80</v>
      </c>
      <c r="E48" s="54"/>
      <c r="F48" s="92"/>
      <c r="G48" s="54"/>
      <c r="H48" s="54"/>
      <c r="I48" s="93">
        <v>80000</v>
      </c>
    </row>
    <row r="49" spans="1:10" ht="24.75" customHeight="1" x14ac:dyDescent="0.25">
      <c r="A49" s="8"/>
      <c r="B49" s="1"/>
      <c r="C49" s="54" t="s">
        <v>81</v>
      </c>
      <c r="D49" s="94" t="s">
        <v>82</v>
      </c>
      <c r="E49" s="54"/>
      <c r="F49" s="92"/>
      <c r="G49" s="54"/>
      <c r="H49" s="54"/>
      <c r="I49" s="93">
        <v>2500</v>
      </c>
    </row>
    <row r="50" spans="1:10" ht="24.75" customHeight="1" x14ac:dyDescent="0.25">
      <c r="A50" s="8"/>
      <c r="B50" s="1"/>
      <c r="C50" s="54" t="s">
        <v>85</v>
      </c>
      <c r="D50" s="94" t="s">
        <v>86</v>
      </c>
      <c r="E50" s="54"/>
      <c r="F50" s="92"/>
      <c r="G50" s="54"/>
      <c r="H50" s="54"/>
      <c r="I50" s="93">
        <v>10000</v>
      </c>
    </row>
    <row r="51" spans="1:10" ht="24.75" customHeight="1" x14ac:dyDescent="0.25">
      <c r="A51" s="8"/>
      <c r="B51" s="1"/>
      <c r="C51" s="54" t="s">
        <v>87</v>
      </c>
      <c r="D51" s="94" t="s">
        <v>86</v>
      </c>
      <c r="E51" s="54"/>
      <c r="F51" s="92"/>
      <c r="G51" s="54"/>
      <c r="H51" s="54"/>
      <c r="I51" s="93">
        <v>10000</v>
      </c>
    </row>
    <row r="52" spans="1:10" ht="24.75" customHeight="1" x14ac:dyDescent="0.25">
      <c r="A52" s="8"/>
      <c r="B52" s="1"/>
      <c r="C52" s="54" t="s">
        <v>88</v>
      </c>
      <c r="D52" s="94" t="s">
        <v>86</v>
      </c>
      <c r="E52" s="54"/>
      <c r="F52" s="92"/>
      <c r="G52" s="54"/>
      <c r="H52" s="54"/>
      <c r="I52" s="93">
        <v>10000</v>
      </c>
    </row>
    <row r="53" spans="1:10" ht="24.75" customHeight="1" x14ac:dyDescent="0.25">
      <c r="A53" s="8"/>
      <c r="B53" s="1"/>
      <c r="C53" s="54" t="s">
        <v>91</v>
      </c>
      <c r="D53" s="94" t="s">
        <v>92</v>
      </c>
      <c r="E53" s="54"/>
      <c r="F53" s="92"/>
      <c r="G53" s="54"/>
      <c r="H53" s="54"/>
      <c r="I53" s="93">
        <v>10000</v>
      </c>
    </row>
    <row r="54" spans="1:10" ht="24.75" customHeight="1" x14ac:dyDescent="0.25">
      <c r="A54" s="8"/>
      <c r="B54" s="1"/>
      <c r="C54" s="54" t="s">
        <v>94</v>
      </c>
      <c r="D54" s="94" t="s">
        <v>95</v>
      </c>
      <c r="E54" s="54"/>
      <c r="F54" s="92"/>
      <c r="G54" s="54"/>
      <c r="H54" s="54"/>
      <c r="I54" s="93">
        <v>15000</v>
      </c>
    </row>
    <row r="55" spans="1:10" ht="18" customHeight="1" x14ac:dyDescent="0.25">
      <c r="A55" s="8"/>
      <c r="B55" s="1"/>
      <c r="C55" s="50" t="s">
        <v>34</v>
      </c>
      <c r="D55" s="1"/>
      <c r="E55" s="1"/>
      <c r="F55" s="1"/>
      <c r="G55" s="1"/>
      <c r="H55" s="1"/>
      <c r="I55" s="66">
        <f>SUM(I39:I54)</f>
        <v>355644.41200000001</v>
      </c>
    </row>
    <row r="56" spans="1:10" ht="18" customHeight="1" x14ac:dyDescent="0.25">
      <c r="A56" s="8"/>
      <c r="B56" s="1"/>
      <c r="C56" s="37" t="s">
        <v>15</v>
      </c>
      <c r="D56" s="38" t="s">
        <v>19</v>
      </c>
      <c r="E56" s="1"/>
      <c r="F56" s="1"/>
      <c r="G56" s="1"/>
      <c r="H56" s="1"/>
      <c r="I56" s="66">
        <f>I55/100*10</f>
        <v>35564.441200000001</v>
      </c>
    </row>
    <row r="57" spans="1:10" ht="18" customHeight="1" x14ac:dyDescent="0.25">
      <c r="A57" s="8"/>
      <c r="B57" s="1"/>
      <c r="C57" s="37" t="s">
        <v>16</v>
      </c>
      <c r="D57" s="38" t="s">
        <v>19</v>
      </c>
      <c r="E57" s="1"/>
      <c r="F57" s="1"/>
      <c r="G57" s="1"/>
      <c r="H57" s="1"/>
      <c r="I57" s="66">
        <f>I55/100*10</f>
        <v>35564.441200000001</v>
      </c>
    </row>
    <row r="58" spans="1:10" ht="18.75" customHeight="1" x14ac:dyDescent="0.25">
      <c r="A58" s="8"/>
      <c r="B58" s="1"/>
      <c r="C58" s="42" t="s">
        <v>13</v>
      </c>
      <c r="D58" s="51"/>
      <c r="E58" s="1"/>
      <c r="F58" s="1"/>
      <c r="G58" s="1"/>
      <c r="H58" s="1"/>
      <c r="I58" s="67">
        <f>SUM(I55:I57)</f>
        <v>426773.29440000001</v>
      </c>
      <c r="J58" t="s">
        <v>50</v>
      </c>
    </row>
    <row r="59" spans="1:10" ht="39" customHeight="1" x14ac:dyDescent="0.25">
      <c r="A59" s="8"/>
      <c r="B59" s="1"/>
      <c r="C59" s="42"/>
      <c r="D59" s="53" t="s">
        <v>51</v>
      </c>
      <c r="E59" s="1"/>
      <c r="F59" s="1"/>
      <c r="G59" s="1"/>
      <c r="H59" s="1"/>
      <c r="I59" s="67"/>
    </row>
    <row r="60" spans="1:10" ht="39.75" customHeight="1" x14ac:dyDescent="0.25">
      <c r="A60" s="8"/>
      <c r="B60" s="1"/>
      <c r="C60" s="54" t="s">
        <v>75</v>
      </c>
      <c r="D60" s="91" t="s">
        <v>76</v>
      </c>
      <c r="E60" s="31"/>
      <c r="F60" s="31"/>
      <c r="G60" s="31"/>
      <c r="H60" s="31"/>
      <c r="I60" s="66">
        <v>10000</v>
      </c>
    </row>
    <row r="61" spans="1:10" ht="18.75" customHeight="1" x14ac:dyDescent="0.25">
      <c r="A61" s="8"/>
      <c r="B61" s="1"/>
      <c r="C61" s="50" t="s">
        <v>34</v>
      </c>
      <c r="D61" s="1"/>
      <c r="E61" s="1"/>
      <c r="F61" s="1"/>
      <c r="G61" s="1"/>
      <c r="H61" s="1"/>
      <c r="I61" s="66">
        <f>SUM(I60:I60)</f>
        <v>10000</v>
      </c>
    </row>
    <row r="62" spans="1:10" ht="18.75" customHeight="1" x14ac:dyDescent="0.25">
      <c r="A62" s="8"/>
      <c r="B62" s="1"/>
      <c r="C62" s="37" t="s">
        <v>15</v>
      </c>
      <c r="D62" s="38" t="s">
        <v>19</v>
      </c>
      <c r="E62" s="1"/>
      <c r="F62" s="1"/>
      <c r="G62" s="1"/>
      <c r="H62" s="1"/>
      <c r="I62" s="66">
        <f>I61/100*10</f>
        <v>1000</v>
      </c>
    </row>
    <row r="63" spans="1:10" ht="18.75" customHeight="1" x14ac:dyDescent="0.25">
      <c r="A63" s="8"/>
      <c r="B63" s="1"/>
      <c r="C63" s="37" t="s">
        <v>16</v>
      </c>
      <c r="D63" s="38" t="s">
        <v>19</v>
      </c>
      <c r="E63" s="1"/>
      <c r="F63" s="1"/>
      <c r="G63" s="1"/>
      <c r="H63" s="1"/>
      <c r="I63" s="66">
        <f>I61/100*10</f>
        <v>1000</v>
      </c>
    </row>
    <row r="64" spans="1:10" ht="17.25" customHeight="1" x14ac:dyDescent="0.25">
      <c r="A64" s="8"/>
      <c r="B64" s="1"/>
      <c r="C64" s="42" t="s">
        <v>13</v>
      </c>
      <c r="D64" s="51"/>
      <c r="E64" s="1"/>
      <c r="F64" s="1"/>
      <c r="G64" s="1"/>
      <c r="H64" s="1"/>
      <c r="I64" s="67">
        <f>SUM(I61:I63)</f>
        <v>12000</v>
      </c>
      <c r="J64" t="s">
        <v>50</v>
      </c>
    </row>
    <row r="65" spans="1:10" ht="51" x14ac:dyDescent="0.25">
      <c r="A65" s="8"/>
      <c r="B65" s="69"/>
      <c r="C65" s="70" t="s">
        <v>32</v>
      </c>
      <c r="D65" s="32" t="s">
        <v>35</v>
      </c>
      <c r="E65" s="31"/>
      <c r="F65" s="71"/>
      <c r="G65" s="71"/>
      <c r="H65" s="36"/>
      <c r="I65" s="72"/>
      <c r="J65" s="26"/>
    </row>
    <row r="66" spans="1:10" ht="25.5" x14ac:dyDescent="0.25">
      <c r="A66" s="8"/>
      <c r="B66" s="69"/>
      <c r="C66" s="54" t="s">
        <v>83</v>
      </c>
      <c r="D66" s="31" t="s">
        <v>84</v>
      </c>
      <c r="E66" s="31"/>
      <c r="F66" s="71"/>
      <c r="G66" s="71"/>
      <c r="H66" s="36"/>
      <c r="I66" s="62">
        <v>4500</v>
      </c>
      <c r="J66" s="26"/>
    </row>
    <row r="67" spans="1:10" ht="18.75" customHeight="1" x14ac:dyDescent="0.25">
      <c r="A67" s="8"/>
      <c r="B67" s="1"/>
      <c r="C67" s="50" t="s">
        <v>34</v>
      </c>
      <c r="D67" s="1"/>
      <c r="E67" s="1"/>
      <c r="F67" s="1"/>
      <c r="G67" s="1"/>
      <c r="H67" s="1"/>
      <c r="I67" s="66">
        <f>SUM(I66:I66)</f>
        <v>4500</v>
      </c>
    </row>
    <row r="68" spans="1:10" ht="18.75" customHeight="1" x14ac:dyDescent="0.25">
      <c r="A68" s="8"/>
      <c r="B68" s="1"/>
      <c r="C68" s="37" t="s">
        <v>15</v>
      </c>
      <c r="D68" s="38" t="s">
        <v>19</v>
      </c>
      <c r="E68" s="1"/>
      <c r="F68" s="1"/>
      <c r="G68" s="1"/>
      <c r="H68" s="1"/>
      <c r="I68" s="66">
        <f>I67/100*10</f>
        <v>450</v>
      </c>
    </row>
    <row r="69" spans="1:10" ht="18.75" customHeight="1" x14ac:dyDescent="0.25">
      <c r="A69" s="8"/>
      <c r="B69" s="1"/>
      <c r="C69" s="37" t="s">
        <v>16</v>
      </c>
      <c r="D69" s="38" t="s">
        <v>19</v>
      </c>
      <c r="E69" s="1"/>
      <c r="F69" s="1"/>
      <c r="G69" s="1"/>
      <c r="H69" s="1"/>
      <c r="I69" s="66">
        <f>I67/100*10</f>
        <v>450</v>
      </c>
    </row>
    <row r="70" spans="1:10" ht="17.25" customHeight="1" x14ac:dyDescent="0.25">
      <c r="A70" s="8"/>
      <c r="B70" s="1"/>
      <c r="C70" s="42" t="s">
        <v>13</v>
      </c>
      <c r="D70" s="51"/>
      <c r="E70" s="1"/>
      <c r="F70" s="1"/>
      <c r="G70" s="1"/>
      <c r="H70" s="1"/>
      <c r="I70" s="67">
        <f>SUM(I67:I69)</f>
        <v>5400</v>
      </c>
      <c r="J70" t="s">
        <v>50</v>
      </c>
    </row>
    <row r="71" spans="1:10" ht="48" x14ac:dyDescent="0.25">
      <c r="A71" s="8"/>
      <c r="B71" s="69"/>
      <c r="C71" s="70" t="s">
        <v>32</v>
      </c>
      <c r="D71" s="95" t="s">
        <v>36</v>
      </c>
      <c r="E71" s="71"/>
      <c r="F71" s="71"/>
      <c r="G71" s="71"/>
      <c r="H71" s="36"/>
      <c r="I71" s="62"/>
      <c r="J71" s="27"/>
    </row>
    <row r="72" spans="1:10" ht="24" x14ac:dyDescent="0.25">
      <c r="A72" s="8"/>
      <c r="B72" s="69"/>
      <c r="C72" s="37" t="s">
        <v>41</v>
      </c>
      <c r="D72" s="49" t="s">
        <v>25</v>
      </c>
      <c r="E72" s="36" t="s">
        <v>46</v>
      </c>
      <c r="F72" s="35"/>
      <c r="G72" s="35">
        <v>12</v>
      </c>
      <c r="H72" s="36">
        <v>3277.3</v>
      </c>
      <c r="I72" s="62">
        <f>PRODUCT(G72:H72)</f>
        <v>39327.600000000006</v>
      </c>
    </row>
    <row r="73" spans="1:10" ht="27" customHeight="1" x14ac:dyDescent="0.25">
      <c r="A73" s="8"/>
      <c r="B73" s="69"/>
      <c r="C73" s="37" t="s">
        <v>41</v>
      </c>
      <c r="D73" s="49" t="s">
        <v>42</v>
      </c>
      <c r="E73" s="36" t="s">
        <v>46</v>
      </c>
      <c r="F73" s="71"/>
      <c r="G73" s="71">
        <v>12</v>
      </c>
      <c r="H73" s="71">
        <v>3277.3</v>
      </c>
      <c r="I73" s="62">
        <f>PRODUCT(G73:H73)</f>
        <v>39327.600000000006</v>
      </c>
    </row>
    <row r="74" spans="1:10" ht="48.75" customHeight="1" x14ac:dyDescent="0.25">
      <c r="A74" s="8"/>
      <c r="B74" s="69"/>
      <c r="C74" s="54" t="s">
        <v>71</v>
      </c>
      <c r="D74" s="49" t="s">
        <v>72</v>
      </c>
      <c r="E74" s="36"/>
      <c r="F74" s="71"/>
      <c r="G74" s="71"/>
      <c r="H74" s="71"/>
      <c r="I74" s="62">
        <v>3000</v>
      </c>
    </row>
    <row r="75" spans="1:10" ht="27" customHeight="1" x14ac:dyDescent="0.25">
      <c r="A75" s="8"/>
      <c r="B75" s="69"/>
      <c r="C75" s="54" t="s">
        <v>96</v>
      </c>
      <c r="D75" s="49" t="s">
        <v>97</v>
      </c>
      <c r="E75" s="36"/>
      <c r="F75" s="71"/>
      <c r="G75" s="71"/>
      <c r="H75" s="71"/>
      <c r="I75" s="62">
        <v>15000</v>
      </c>
    </row>
    <row r="76" spans="1:10" x14ac:dyDescent="0.25">
      <c r="A76" s="8"/>
      <c r="B76" s="69"/>
      <c r="C76" s="50" t="s">
        <v>34</v>
      </c>
      <c r="D76" s="73"/>
      <c r="E76" s="73"/>
      <c r="F76" s="73"/>
      <c r="G76" s="73"/>
      <c r="H76" s="73"/>
      <c r="I76" s="74">
        <f>SUM(I72:I75)</f>
        <v>96655.200000000012</v>
      </c>
    </row>
    <row r="77" spans="1:10" x14ac:dyDescent="0.25">
      <c r="A77" s="8"/>
      <c r="B77" s="69"/>
      <c r="C77" s="37" t="s">
        <v>15</v>
      </c>
      <c r="D77" s="38" t="s">
        <v>19</v>
      </c>
      <c r="E77" s="39"/>
      <c r="F77" s="40"/>
      <c r="G77" s="39"/>
      <c r="H77" s="39"/>
      <c r="I77" s="63">
        <f>I76/100*10</f>
        <v>9665.52</v>
      </c>
    </row>
    <row r="78" spans="1:10" x14ac:dyDescent="0.25">
      <c r="A78" s="8"/>
      <c r="B78" s="69"/>
      <c r="C78" s="37" t="s">
        <v>16</v>
      </c>
      <c r="D78" s="38" t="s">
        <v>19</v>
      </c>
      <c r="E78" s="39"/>
      <c r="F78" s="40"/>
      <c r="G78" s="39"/>
      <c r="H78" s="39"/>
      <c r="I78" s="63">
        <f>I76/100*10</f>
        <v>9665.52</v>
      </c>
    </row>
    <row r="79" spans="1:10" x14ac:dyDescent="0.25">
      <c r="A79" s="8"/>
      <c r="B79" s="69"/>
      <c r="C79" s="75" t="s">
        <v>13</v>
      </c>
      <c r="D79" s="38"/>
      <c r="E79" s="39"/>
      <c r="F79" s="40"/>
      <c r="G79" s="39"/>
      <c r="H79" s="39"/>
      <c r="I79" s="72">
        <f>SUM(I76:I78)</f>
        <v>115986.24000000002</v>
      </c>
    </row>
    <row r="80" spans="1:10" ht="24.75" customHeight="1" x14ac:dyDescent="0.25">
      <c r="A80" s="6"/>
      <c r="B80" s="69"/>
      <c r="C80" s="37" t="s">
        <v>41</v>
      </c>
      <c r="D80" s="49" t="s">
        <v>63</v>
      </c>
      <c r="E80" s="36" t="s">
        <v>46</v>
      </c>
      <c r="F80" s="98"/>
      <c r="G80" s="98">
        <v>12</v>
      </c>
      <c r="H80" s="36">
        <v>2000</v>
      </c>
      <c r="I80" s="63">
        <f>PRODUCT(G80:H80)</f>
        <v>24000</v>
      </c>
      <c r="J80" s="22"/>
    </row>
    <row r="81" spans="1:10" ht="24.75" customHeight="1" x14ac:dyDescent="0.25">
      <c r="A81" s="6"/>
      <c r="B81" s="69"/>
      <c r="C81" s="37" t="s">
        <v>41</v>
      </c>
      <c r="D81" s="49" t="s">
        <v>61</v>
      </c>
      <c r="E81" s="36" t="s">
        <v>46</v>
      </c>
      <c r="F81" s="98"/>
      <c r="G81" s="98">
        <v>1</v>
      </c>
      <c r="H81" s="36">
        <v>10000</v>
      </c>
      <c r="I81" s="63">
        <f>PRODUCT(G81:H81)</f>
        <v>10000</v>
      </c>
      <c r="J81" s="22"/>
    </row>
    <row r="82" spans="1:10" ht="24.75" customHeight="1" x14ac:dyDescent="0.25">
      <c r="A82" s="6"/>
      <c r="B82" s="69"/>
      <c r="C82" s="37" t="s">
        <v>41</v>
      </c>
      <c r="D82" s="49" t="s">
        <v>64</v>
      </c>
      <c r="E82" s="36" t="s">
        <v>46</v>
      </c>
      <c r="F82" s="101"/>
      <c r="G82" s="101">
        <v>12</v>
      </c>
      <c r="H82" s="36">
        <v>500</v>
      </c>
      <c r="I82" s="63">
        <f>PRODUCT(G82:H82)</f>
        <v>6000</v>
      </c>
      <c r="J82" s="22"/>
    </row>
    <row r="83" spans="1:10" ht="24.75" customHeight="1" x14ac:dyDescent="0.25">
      <c r="A83" s="6"/>
      <c r="B83" s="69"/>
      <c r="C83" s="54" t="s">
        <v>89</v>
      </c>
      <c r="D83" s="49" t="s">
        <v>65</v>
      </c>
      <c r="E83" s="36"/>
      <c r="F83" s="101"/>
      <c r="G83" s="101"/>
      <c r="H83" s="36"/>
      <c r="I83" s="63">
        <v>5000</v>
      </c>
      <c r="J83" s="22"/>
    </row>
    <row r="84" spans="1:10" ht="24.75" customHeight="1" x14ac:dyDescent="0.25">
      <c r="A84" s="6"/>
      <c r="B84" s="69"/>
      <c r="C84" s="54" t="s">
        <v>90</v>
      </c>
      <c r="D84" s="49" t="s">
        <v>65</v>
      </c>
      <c r="E84" s="36"/>
      <c r="F84" s="102"/>
      <c r="G84" s="102"/>
      <c r="H84" s="36"/>
      <c r="I84" s="63">
        <v>5000</v>
      </c>
      <c r="J84" s="22"/>
    </row>
    <row r="85" spans="1:10" ht="24.75" customHeight="1" x14ac:dyDescent="0.25">
      <c r="A85" s="6"/>
      <c r="B85" s="69"/>
      <c r="C85" s="54" t="s">
        <v>93</v>
      </c>
      <c r="D85" s="49" t="s">
        <v>65</v>
      </c>
      <c r="E85" s="36"/>
      <c r="F85" s="102"/>
      <c r="G85" s="102"/>
      <c r="H85" s="36"/>
      <c r="I85" s="63">
        <v>5000</v>
      </c>
      <c r="J85" s="22"/>
    </row>
    <row r="86" spans="1:10" ht="20.25" customHeight="1" x14ac:dyDescent="0.25">
      <c r="A86" s="6"/>
      <c r="B86" s="69"/>
      <c r="C86" s="78" t="s">
        <v>27</v>
      </c>
      <c r="D86" s="33"/>
      <c r="E86" s="34"/>
      <c r="F86" s="35"/>
      <c r="G86" s="34"/>
      <c r="H86" s="34"/>
      <c r="I86" s="62">
        <f>SUM(I80:I85)</f>
        <v>55000</v>
      </c>
      <c r="J86" s="22"/>
    </row>
    <row r="87" spans="1:10" ht="18" customHeight="1" x14ac:dyDescent="0.25">
      <c r="A87" s="6"/>
      <c r="B87" s="69"/>
      <c r="C87" s="37" t="s">
        <v>17</v>
      </c>
      <c r="D87" s="38" t="s">
        <v>19</v>
      </c>
      <c r="E87" s="39"/>
      <c r="F87" s="76"/>
      <c r="G87" s="39"/>
      <c r="H87" s="39"/>
      <c r="I87" s="63">
        <f>I86/100*10</f>
        <v>5500</v>
      </c>
      <c r="J87" s="22"/>
    </row>
    <row r="88" spans="1:10" ht="17.25" customHeight="1" x14ac:dyDescent="0.25">
      <c r="A88" s="6"/>
      <c r="B88" s="77"/>
      <c r="C88" s="37" t="s">
        <v>16</v>
      </c>
      <c r="D88" s="38" t="s">
        <v>19</v>
      </c>
      <c r="E88" s="39"/>
      <c r="F88" s="76"/>
      <c r="G88" s="39"/>
      <c r="H88" s="39"/>
      <c r="I88" s="63">
        <f>I86/100*10</f>
        <v>5500</v>
      </c>
      <c r="J88" s="22"/>
    </row>
    <row r="89" spans="1:10" ht="18.75" customHeight="1" x14ac:dyDescent="0.25">
      <c r="A89" s="6"/>
      <c r="B89" s="77"/>
      <c r="C89" s="75" t="s">
        <v>13</v>
      </c>
      <c r="D89" s="38" t="s">
        <v>14</v>
      </c>
      <c r="E89" s="39"/>
      <c r="F89" s="76"/>
      <c r="G89" s="39"/>
      <c r="H89" s="39"/>
      <c r="I89" s="64">
        <f>SUM(I86:I88)</f>
        <v>66000</v>
      </c>
      <c r="J89" s="22" t="s">
        <v>50</v>
      </c>
    </row>
    <row r="90" spans="1:10" ht="24.75" customHeight="1" x14ac:dyDescent="0.25">
      <c r="A90" s="6"/>
      <c r="B90" s="69"/>
      <c r="C90" s="79" t="s">
        <v>32</v>
      </c>
      <c r="D90" s="80" t="s">
        <v>52</v>
      </c>
      <c r="E90" s="36"/>
      <c r="F90" s="43"/>
      <c r="G90" s="36"/>
      <c r="H90" s="36"/>
      <c r="I90" s="62"/>
      <c r="J90" s="22"/>
    </row>
    <row r="91" spans="1:10" ht="24.75" customHeight="1" x14ac:dyDescent="0.25">
      <c r="A91" s="6"/>
      <c r="B91" s="69"/>
      <c r="C91" s="37"/>
      <c r="D91" s="49"/>
      <c r="E91" s="41"/>
      <c r="F91" s="40"/>
      <c r="G91" s="41"/>
      <c r="H91" s="41"/>
      <c r="I91" s="63"/>
      <c r="J91" s="22"/>
    </row>
    <row r="92" spans="1:10" ht="24.75" customHeight="1" x14ac:dyDescent="0.25">
      <c r="A92" s="6"/>
      <c r="B92" s="69"/>
      <c r="C92" s="37"/>
      <c r="D92" s="49"/>
      <c r="E92" s="41"/>
      <c r="F92" s="40"/>
      <c r="G92" s="41"/>
      <c r="H92" s="41"/>
      <c r="I92" s="63"/>
      <c r="J92" s="22"/>
    </row>
    <row r="93" spans="1:10" ht="18" customHeight="1" x14ac:dyDescent="0.25">
      <c r="A93" s="6"/>
      <c r="B93" s="69"/>
      <c r="C93" s="37" t="s">
        <v>53</v>
      </c>
      <c r="D93" s="49"/>
      <c r="E93" s="39"/>
      <c r="F93" s="40"/>
      <c r="G93" s="41"/>
      <c r="H93" s="41"/>
      <c r="I93" s="63">
        <f>SUM(I91:I92)</f>
        <v>0</v>
      </c>
      <c r="J93" s="22"/>
    </row>
    <row r="94" spans="1:10" ht="15" customHeight="1" x14ac:dyDescent="0.25">
      <c r="A94" s="6"/>
      <c r="B94" s="69"/>
      <c r="C94" s="37" t="s">
        <v>17</v>
      </c>
      <c r="D94" s="38" t="s">
        <v>19</v>
      </c>
      <c r="E94" s="39"/>
      <c r="F94" s="40"/>
      <c r="G94" s="41"/>
      <c r="H94" s="41"/>
      <c r="I94" s="63">
        <f>I93/100*10</f>
        <v>0</v>
      </c>
      <c r="J94" s="22"/>
    </row>
    <row r="95" spans="1:10" ht="15.75" customHeight="1" x14ac:dyDescent="0.25">
      <c r="A95" s="6"/>
      <c r="B95" s="69"/>
      <c r="C95" s="37" t="s">
        <v>16</v>
      </c>
      <c r="D95" s="38" t="s">
        <v>19</v>
      </c>
      <c r="E95" s="39"/>
      <c r="F95" s="40"/>
      <c r="G95" s="41"/>
      <c r="H95" s="41"/>
      <c r="I95" s="63">
        <f>I93/100*10</f>
        <v>0</v>
      </c>
      <c r="J95" s="22"/>
    </row>
    <row r="96" spans="1:10" ht="25.5" customHeight="1" x14ac:dyDescent="0.25">
      <c r="A96" s="6"/>
      <c r="B96" s="69"/>
      <c r="C96" s="75" t="s">
        <v>13</v>
      </c>
      <c r="D96" s="38"/>
      <c r="E96" s="39"/>
      <c r="F96" s="40"/>
      <c r="G96" s="41"/>
      <c r="H96" s="41"/>
      <c r="I96" s="72">
        <f>SUM(I93:I95)</f>
        <v>0</v>
      </c>
      <c r="J96" s="52" t="s">
        <v>50</v>
      </c>
    </row>
    <row r="97" spans="1:10" ht="24.75" customHeight="1" x14ac:dyDescent="0.25">
      <c r="A97" s="6"/>
      <c r="B97" s="69"/>
      <c r="C97" s="81" t="s">
        <v>38</v>
      </c>
      <c r="D97" s="38"/>
      <c r="E97" s="34"/>
      <c r="F97" s="43"/>
      <c r="G97" s="82"/>
      <c r="H97" s="83"/>
      <c r="I97" s="90">
        <f>SUM(I96,I89,I70,I64,I58,I37,I33,I29,I25,I20,I79)</f>
        <v>653195.15099200001</v>
      </c>
      <c r="J97" s="22"/>
    </row>
    <row r="98" spans="1:10" ht="14.25" customHeight="1" x14ac:dyDescent="0.25">
      <c r="A98" s="6"/>
      <c r="B98" s="69"/>
      <c r="C98" s="37"/>
      <c r="D98" s="38"/>
      <c r="E98" s="39"/>
      <c r="F98" s="84"/>
      <c r="G98" s="39"/>
      <c r="H98" s="39"/>
      <c r="I98" s="85"/>
      <c r="J98" s="22"/>
    </row>
    <row r="99" spans="1:10" x14ac:dyDescent="0.25">
      <c r="B99" s="86"/>
      <c r="C99" s="87"/>
      <c r="D99" s="87"/>
      <c r="E99" s="87"/>
      <c r="F99" s="88"/>
      <c r="G99" s="87"/>
      <c r="H99" s="87"/>
      <c r="I99" s="89"/>
    </row>
    <row r="100" spans="1:10" x14ac:dyDescent="0.25">
      <c r="B100" s="87"/>
      <c r="C100" s="87"/>
      <c r="D100" s="87"/>
      <c r="E100" s="87"/>
      <c r="F100" s="88"/>
      <c r="G100" s="87"/>
      <c r="H100" s="87"/>
      <c r="I100" s="89"/>
    </row>
    <row r="102" spans="1:10" x14ac:dyDescent="0.25">
      <c r="F102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D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2025-08-06T14:21:56Z</dcterms:modified>
</cp:coreProperties>
</file>