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Лист1!$B$1:$I$130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9" i="1" l="1"/>
  <c r="I82" i="1"/>
  <c r="I60" i="1"/>
  <c r="I115" i="1" l="1"/>
  <c r="I114" i="1" l="1"/>
  <c r="I113" i="1"/>
  <c r="I118" i="1" s="1"/>
  <c r="I125" i="1" l="1"/>
  <c r="I88" i="1" l="1"/>
  <c r="I87" i="1"/>
  <c r="I62" i="1" l="1"/>
  <c r="I39" i="1"/>
  <c r="I61" i="1" l="1"/>
  <c r="I63" i="1" s="1"/>
  <c r="I127" i="1"/>
  <c r="I126" i="1"/>
  <c r="I128" i="1" l="1"/>
  <c r="I20" i="1"/>
  <c r="I34" i="1" l="1"/>
  <c r="I40" i="1" l="1"/>
  <c r="I41" i="1"/>
  <c r="I42" i="1"/>
  <c r="I35" i="1"/>
  <c r="I22" i="1"/>
  <c r="I50" i="1" l="1"/>
  <c r="I36" i="1"/>
  <c r="I37" i="1" s="1"/>
  <c r="I84" i="1" l="1"/>
  <c r="I83" i="1"/>
  <c r="I52" i="1"/>
  <c r="I51" i="1"/>
  <c r="I120" i="1"/>
  <c r="I85" i="1" l="1"/>
  <c r="I53" i="1"/>
  <c r="I119" i="1"/>
  <c r="I121" i="1" s="1"/>
  <c r="I26" i="1" l="1"/>
  <c r="I30" i="1" l="1"/>
  <c r="I27" i="1"/>
  <c r="I24" i="1"/>
  <c r="I31" i="1" l="1"/>
  <c r="I32" i="1"/>
  <c r="I111" i="1"/>
  <c r="I110" i="1"/>
  <c r="I23" i="1"/>
  <c r="I25" i="1" s="1"/>
  <c r="I28" i="1"/>
  <c r="I29" i="1" s="1"/>
  <c r="I33" i="1" l="1"/>
  <c r="I112" i="1"/>
  <c r="I129" i="1" l="1"/>
</calcChain>
</file>

<file path=xl/sharedStrings.xml><?xml version="1.0" encoding="utf-8"?>
<sst xmlns="http://schemas.openxmlformats.org/spreadsheetml/2006/main" count="250" uniqueCount="155">
  <si>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</si>
  <si>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</si>
  <si>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</si>
  <si>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</si>
  <si>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</si>
  <si>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</si>
  <si>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</si>
  <si>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</si>
  <si>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</si>
  <si>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</si>
  <si>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</si>
  <si>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</si>
  <si>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</si>
  <si>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</si>
  <si>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</si>
  <si>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</si>
  <si>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</si>
  <si>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</si>
  <si>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</si>
  <si>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</si>
  <si>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</si>
  <si>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</si>
  <si>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</si>
  <si>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</si>
  <si>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</si>
  <si>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</si>
  <si>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</si>
  <si>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</si>
  <si>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</si>
  <si>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</si>
  <si>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</si>
  <si>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</si>
  <si>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</si>
  <si>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</si>
  <si>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</si>
  <si>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</si>
  <si>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</si>
  <si>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</si>
  <si>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</si>
  <si>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</si>
  <si>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</si>
  <si>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</si>
  <si>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</si>
  <si>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</si>
  <si>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</si>
  <si>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</si>
  <si>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</si>
  <si>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</si>
  <si>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</si>
  <si>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</si>
  <si>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</si>
  <si>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</si>
  <si>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</si>
  <si>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</si>
  <si>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</si>
  <si>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</si>
  <si>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</si>
  <si>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</si>
  <si>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</si>
  <si>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</si>
  <si>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Отчет стоимости за выполненные работы в период с 01.01.2024г. по 31.12.2024г.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</si>
  <si>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</si>
  <si>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</si>
  <si>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</si>
  <si>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</si>
  <si>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Окос травы</t>
  </si>
  <si>
    <t>Объект: МКД  по адресу г.Чебаркуль, ул. 9 Мая, д.11</t>
  </si>
  <si>
    <t xml:space="preserve"> реестр выполненных работ по содержанию и текущему  ремонту  инженерных  коммуникаций   и  общедомового  имущества  МКД № 11  ул. 9 Мая,  г.Чебаркуль                                                         с  01.01.2024г.  по  31.12.2024г.</t>
  </si>
  <si>
    <t>719237,72 руб</t>
  </si>
  <si>
    <t>Акт выполненных работ от  10.08.2024</t>
  </si>
  <si>
    <t>Ремонт кровли (3 подъезд)</t>
  </si>
  <si>
    <t>Акт выполненных работ от  25.08.2024</t>
  </si>
  <si>
    <t>Ремонт входной двери в подъезд       № 3</t>
  </si>
  <si>
    <t>Ремонт кровли (2 подъезд)</t>
  </si>
  <si>
    <t>Акт выполненных работ от  01.11.2024</t>
  </si>
  <si>
    <t>Замер температуры радиаторов отопления в квартирах                                      85-86, 124-125</t>
  </si>
  <si>
    <t>Акт выполненных работ от  22.11.2024</t>
  </si>
  <si>
    <t>Восстановление подачи ХВС в 1 подъезд</t>
  </si>
  <si>
    <t>Акт выполненных работ от  02.12.2024</t>
  </si>
  <si>
    <t>Подключение квартиры 125 к ХВС</t>
  </si>
  <si>
    <t>Акт выполненных работ от  16.12.2024</t>
  </si>
  <si>
    <t>Замена канализационной трубы в кв 36</t>
  </si>
  <si>
    <t>Акт выполненных работ от  06.08.2024</t>
  </si>
  <si>
    <t>Прочистка канализации в 1 подъезде</t>
  </si>
  <si>
    <t>Откачка воды из подвала 1 подъезда дренажным насосом</t>
  </si>
  <si>
    <t>Акт выполненных работ от  01.06.2024 по 30.08.2025</t>
  </si>
  <si>
    <t>Устранение засора канализации</t>
  </si>
  <si>
    <t>Акт выполненных работ от  30.06.2024</t>
  </si>
  <si>
    <t>Акт выполненных работ от  25.07.2024</t>
  </si>
  <si>
    <t>Замена ламп в подъезде</t>
  </si>
  <si>
    <t>шт</t>
  </si>
  <si>
    <t>Ремонт  двери на 3-м этаже левая сторона в подъезде       № 3</t>
  </si>
  <si>
    <t>Акт выполненных работ от  23.05.2024</t>
  </si>
  <si>
    <t>Ремонт входной двери в подъезд       № 2</t>
  </si>
  <si>
    <t>Ремонт входной двери в подъезд       № 1</t>
  </si>
  <si>
    <t>Акт выполненных работ от  04.06.2024</t>
  </si>
  <si>
    <t>Акт выполненных работ от  06.06.2024</t>
  </si>
  <si>
    <t>Устранение засора в раковине кв 135</t>
  </si>
  <si>
    <t>Акт выполненных работ от  06.05.2024</t>
  </si>
  <si>
    <t>Акт выполненных работ от  23.04.2024</t>
  </si>
  <si>
    <t>Акт выполненных работ от  06.03.2024</t>
  </si>
  <si>
    <t>Акт выполненных работ от  14.03.2024</t>
  </si>
  <si>
    <t>Осмотр квартир 112 и 143 на предмет протечки</t>
  </si>
  <si>
    <t>Замена унитаза в кв 112</t>
  </si>
  <si>
    <t>Акт выполненных работ от  02.04.2024</t>
  </si>
  <si>
    <t>Акт выполненных работ от  04.12.2024</t>
  </si>
  <si>
    <t>Электро-монтажные работы в щитке кв 81</t>
  </si>
  <si>
    <t>Акт выполненных работ от  03.12.2024</t>
  </si>
  <si>
    <t>Удаление воздуха из системы отопления МКД</t>
  </si>
  <si>
    <t>Замена унитаза в кв 11</t>
  </si>
  <si>
    <t>Акт выполненных работ от  28.11.2024</t>
  </si>
  <si>
    <t>Акт выполненных работ от  16.08.2024</t>
  </si>
  <si>
    <t>Устранение протечки трубы ХВС в туалете</t>
  </si>
  <si>
    <t>Акт выполненных работ от  20.05.2024</t>
  </si>
  <si>
    <t>Замена патрона Е27 и лампочки Е27 в подъезде</t>
  </si>
  <si>
    <t>Акт выполненных работ от  02.05.2024</t>
  </si>
  <si>
    <t>Электро-монтажные работы в щитке кв 20</t>
  </si>
  <si>
    <t>Акт выполненных работ от  27.04.2024</t>
  </si>
  <si>
    <t>Ремонт освещения в 2 подъезде 4 этаж</t>
  </si>
  <si>
    <t>Ремонт освещения в 2 подъезде 3 этаж</t>
  </si>
  <si>
    <t>Ремонт освещения в 2 подъезде 2 этаж</t>
  </si>
  <si>
    <t>Ремонт освещения в 2 подъезде 1 этаж</t>
  </si>
  <si>
    <t>Замена горизонтальной трубы ХВС в квартире 1</t>
  </si>
  <si>
    <t>Акт выполненных работ от  19.11.2024</t>
  </si>
  <si>
    <t>Проверка давления ХВС в квартире 6А</t>
  </si>
  <si>
    <t>Акт выполненных работ от  14.12.2024</t>
  </si>
  <si>
    <t>Прочистка канализации МКД 1 подъезд</t>
  </si>
  <si>
    <t>Акт выполненных работ от  10.12.2024</t>
  </si>
  <si>
    <t>Запуск системы отопления МКД</t>
  </si>
  <si>
    <t>Удаление воздуха из радиатора отопления кв 7</t>
  </si>
  <si>
    <t>Акт выполненных работ от  24.09.2024</t>
  </si>
  <si>
    <t>Ремонт канализации 2 подъезд подвал</t>
  </si>
  <si>
    <t>Акт выполненных работ от  25.09.2024</t>
  </si>
  <si>
    <t>Ремонт канализации 1 подъезд подвал</t>
  </si>
  <si>
    <t>Акт выполненных работ от  18.11.2024</t>
  </si>
  <si>
    <t>Ремонт этажного щитка 4 этаж правое крыло 1 подъезд</t>
  </si>
  <si>
    <t>Замена авт выключателя в щитке 11 квартиры</t>
  </si>
  <si>
    <t>Акт выполненных работ от  09.01.2024</t>
  </si>
  <si>
    <t>Замена авт выключателя в щитке 10 квартиры</t>
  </si>
  <si>
    <t>Акт выполненных работ от  06.02.2024</t>
  </si>
  <si>
    <t>Восстановление освещения в подъезде на квартирой 6А</t>
  </si>
  <si>
    <t>Акт выполненных работ от  11.10.2024</t>
  </si>
  <si>
    <t>Ремонт сетевого провода в 55 квартиру</t>
  </si>
  <si>
    <t>Акт выполненных работ от  17.03.2024</t>
  </si>
  <si>
    <t>Замена АВ-32 в этажном щитке 13 квартиры</t>
  </si>
  <si>
    <t>Акт выполненных работ от  12.01.2024</t>
  </si>
  <si>
    <t>Замена водосчетчика в квартире 25</t>
  </si>
  <si>
    <t>Акт выполненных работ от  12.04.2024</t>
  </si>
  <si>
    <t>Ремонт освещения 1 этаж 1 подъезд лестничный марш</t>
  </si>
  <si>
    <t>Ремонт освещения 4 этаж 1 подъезд по корридору</t>
  </si>
  <si>
    <t>Акт выполненных работ от  08.01.2024</t>
  </si>
  <si>
    <t>Ремонт проводки в квартире 10</t>
  </si>
  <si>
    <t>Замена АВ-32 в этажном щитке 30 квартиры</t>
  </si>
  <si>
    <t>Акт выполненных работ от  30.12.2024</t>
  </si>
  <si>
    <t>Замена АВ-32 в количестве 10 шт по подъезду, замена патрона Е-27 3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</si>
</sst>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9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tabSelected="1" view="pageBreakPreview" topLeftCell="A109" zoomScaleNormal="100" zoomScaleSheetLayoutView="100" workbookViewId="0">
      <selection activeCell="I129" sqref="I129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4" t="s">
        <v>0</v>
      </c>
      <c r="C1" s="104"/>
      <c r="D1" s="2"/>
      <c r="E1" s="2"/>
      <c r="F1" s="13"/>
      <c r="G1" s="105" t="s">
        <v>39</v>
      </c>
      <c r="H1" s="105"/>
      <c r="I1" s="105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5" t="s">
        <v>43</v>
      </c>
      <c r="H2" s="105"/>
      <c r="I2" s="105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5" t="s">
        <v>54</v>
      </c>
      <c r="H3" s="105"/>
      <c r="I3" s="105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25" t="s">
        <v>55</v>
      </c>
      <c r="H5" s="125"/>
      <c r="I5" s="125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4" t="s">
        <v>57</v>
      </c>
      <c r="C6" s="124"/>
      <c r="D6" s="2"/>
      <c r="E6" s="2"/>
      <c r="F6" s="13"/>
      <c r="G6" s="126" t="s">
        <v>56</v>
      </c>
      <c r="H6" s="126"/>
      <c r="I6" s="126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28" t="s">
        <v>66</v>
      </c>
      <c r="C8" s="128"/>
      <c r="D8" s="128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27" t="s">
        <v>60</v>
      </c>
      <c r="C10" s="127"/>
      <c r="D10" s="127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2" t="s">
        <v>67</v>
      </c>
      <c r="C11" s="122"/>
      <c r="D11" s="122"/>
      <c r="E11" s="122"/>
      <c r="F11" s="122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3" t="s">
        <v>26</v>
      </c>
      <c r="C12" s="123"/>
      <c r="D12" s="123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62</v>
      </c>
      <c r="D14" s="99" t="s">
        <v>68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6" t="s">
        <v>4</v>
      </c>
      <c r="C15" s="112" t="s">
        <v>5</v>
      </c>
      <c r="D15" s="112" t="s">
        <v>6</v>
      </c>
      <c r="E15" s="113" t="s">
        <v>7</v>
      </c>
      <c r="F15" s="116" t="s">
        <v>8</v>
      </c>
      <c r="G15" s="117"/>
      <c r="H15" s="106" t="s">
        <v>9</v>
      </c>
      <c r="I15" s="107"/>
    </row>
    <row r="16" spans="1:22" ht="15.75" thickBot="1" x14ac:dyDescent="0.3">
      <c r="A16" s="10"/>
      <c r="B16" s="106"/>
      <c r="C16" s="112"/>
      <c r="D16" s="112"/>
      <c r="E16" s="114"/>
      <c r="F16" s="118" t="s">
        <v>10</v>
      </c>
      <c r="G16" s="120" t="s">
        <v>11</v>
      </c>
      <c r="H16" s="108" t="s">
        <v>10</v>
      </c>
      <c r="I16" s="110" t="s">
        <v>12</v>
      </c>
    </row>
    <row r="17" spans="1:10" ht="15.75" thickBot="1" x14ac:dyDescent="0.3">
      <c r="A17" s="10"/>
      <c r="B17" s="106"/>
      <c r="C17" s="112"/>
      <c r="D17" s="112"/>
      <c r="E17" s="115"/>
      <c r="F17" s="119"/>
      <c r="G17" s="121"/>
      <c r="H17" s="109"/>
      <c r="I17" s="111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3</v>
      </c>
      <c r="H20" s="31">
        <v>2500</v>
      </c>
      <c r="I20" s="67">
        <f>G20*H20</f>
        <v>7500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 t="s">
        <v>69</v>
      </c>
      <c r="D43" s="94" t="s">
        <v>70</v>
      </c>
      <c r="E43" s="54"/>
      <c r="F43" s="92"/>
      <c r="G43" s="54"/>
      <c r="H43" s="54"/>
      <c r="I43" s="93">
        <v>50000</v>
      </c>
    </row>
    <row r="44" spans="1:10" ht="24.75" customHeight="1" x14ac:dyDescent="0.25">
      <c r="A44" s="8"/>
      <c r="B44" s="1"/>
      <c r="C44" s="54" t="s">
        <v>71</v>
      </c>
      <c r="D44" s="94" t="s">
        <v>72</v>
      </c>
      <c r="E44" s="54"/>
      <c r="F44" s="92"/>
      <c r="G44" s="54"/>
      <c r="H44" s="54"/>
      <c r="I44" s="93">
        <v>15000</v>
      </c>
    </row>
    <row r="45" spans="1:10" ht="24.75" customHeight="1" x14ac:dyDescent="0.25">
      <c r="A45" s="8"/>
      <c r="B45" s="1"/>
      <c r="C45" s="54" t="s">
        <v>69</v>
      </c>
      <c r="D45" s="94" t="s">
        <v>73</v>
      </c>
      <c r="E45" s="54"/>
      <c r="F45" s="92"/>
      <c r="G45" s="54"/>
      <c r="H45" s="54"/>
      <c r="I45" s="93">
        <v>65000</v>
      </c>
    </row>
    <row r="46" spans="1:10" ht="24.75" customHeight="1" x14ac:dyDescent="0.25">
      <c r="A46" s="8"/>
      <c r="B46" s="1"/>
      <c r="C46" s="54" t="s">
        <v>71</v>
      </c>
      <c r="D46" s="94" t="s">
        <v>91</v>
      </c>
      <c r="E46" s="54"/>
      <c r="F46" s="92"/>
      <c r="G46" s="54"/>
      <c r="H46" s="54"/>
      <c r="I46" s="93">
        <v>5000</v>
      </c>
    </row>
    <row r="47" spans="1:10" ht="24.75" customHeight="1" x14ac:dyDescent="0.25">
      <c r="A47" s="8"/>
      <c r="B47" s="1"/>
      <c r="C47" s="54" t="s">
        <v>92</v>
      </c>
      <c r="D47" s="94" t="s">
        <v>93</v>
      </c>
      <c r="E47" s="54"/>
      <c r="F47" s="92"/>
      <c r="G47" s="54"/>
      <c r="H47" s="54"/>
      <c r="I47" s="93">
        <v>15000</v>
      </c>
    </row>
    <row r="48" spans="1:10" ht="24.75" customHeight="1" x14ac:dyDescent="0.25">
      <c r="A48" s="8"/>
      <c r="B48" s="1"/>
      <c r="C48" s="54" t="s">
        <v>92</v>
      </c>
      <c r="D48" s="94" t="s">
        <v>94</v>
      </c>
      <c r="E48" s="54"/>
      <c r="F48" s="92"/>
      <c r="G48" s="54"/>
      <c r="H48" s="54"/>
      <c r="I48" s="93">
        <v>15000</v>
      </c>
    </row>
    <row r="49" spans="1:10" ht="24.75" customHeight="1" x14ac:dyDescent="0.25">
      <c r="A49" s="8"/>
      <c r="B49" s="1"/>
      <c r="C49" s="54" t="s">
        <v>101</v>
      </c>
      <c r="D49" s="94" t="s">
        <v>102</v>
      </c>
      <c r="E49" s="54"/>
      <c r="F49" s="92"/>
      <c r="G49" s="54"/>
      <c r="H49" s="54"/>
      <c r="I49" s="93">
        <v>5000</v>
      </c>
    </row>
    <row r="50" spans="1:10" ht="18" customHeight="1" x14ac:dyDescent="0.25">
      <c r="A50" s="8"/>
      <c r="B50" s="1"/>
      <c r="C50" s="50" t="s">
        <v>34</v>
      </c>
      <c r="D50" s="1"/>
      <c r="E50" s="1"/>
      <c r="F50" s="1"/>
      <c r="G50" s="1"/>
      <c r="H50" s="1"/>
      <c r="I50" s="66">
        <f>SUM(I39:I49)</f>
        <v>173144.41200000001</v>
      </c>
    </row>
    <row r="51" spans="1:10" ht="18" customHeight="1" x14ac:dyDescent="0.25">
      <c r="A51" s="8"/>
      <c r="B51" s="1"/>
      <c r="C51" s="37" t="s">
        <v>15</v>
      </c>
      <c r="D51" s="38" t="s">
        <v>19</v>
      </c>
      <c r="E51" s="1"/>
      <c r="F51" s="1"/>
      <c r="G51" s="1"/>
      <c r="H51" s="1"/>
      <c r="I51" s="66">
        <f>I50/100*10</f>
        <v>17314.441200000001</v>
      </c>
    </row>
    <row r="52" spans="1:10" ht="18" customHeight="1" x14ac:dyDescent="0.25">
      <c r="A52" s="8"/>
      <c r="B52" s="1"/>
      <c r="C52" s="37" t="s">
        <v>16</v>
      </c>
      <c r="D52" s="38" t="s">
        <v>19</v>
      </c>
      <c r="E52" s="1"/>
      <c r="F52" s="1"/>
      <c r="G52" s="1"/>
      <c r="H52" s="1"/>
      <c r="I52" s="66">
        <f>I50/100*10</f>
        <v>17314.441200000001</v>
      </c>
    </row>
    <row r="53" spans="1:10" ht="18.75" customHeight="1" x14ac:dyDescent="0.25">
      <c r="A53" s="8"/>
      <c r="B53" s="1"/>
      <c r="C53" s="42" t="s">
        <v>13</v>
      </c>
      <c r="D53" s="51"/>
      <c r="E53" s="1"/>
      <c r="F53" s="1"/>
      <c r="G53" s="1"/>
      <c r="H53" s="1"/>
      <c r="I53" s="67">
        <f>SUM(I50:I52)</f>
        <v>207773.29440000001</v>
      </c>
      <c r="J53" t="s">
        <v>50</v>
      </c>
    </row>
    <row r="54" spans="1:10" ht="39" customHeight="1" x14ac:dyDescent="0.25">
      <c r="A54" s="8"/>
      <c r="B54" s="1"/>
      <c r="C54" s="42"/>
      <c r="D54" s="53" t="s">
        <v>51</v>
      </c>
      <c r="E54" s="1"/>
      <c r="F54" s="1"/>
      <c r="G54" s="1"/>
      <c r="H54" s="1"/>
      <c r="I54" s="67"/>
    </row>
    <row r="55" spans="1:10" ht="39.75" customHeight="1" x14ac:dyDescent="0.25">
      <c r="A55" s="8"/>
      <c r="B55" s="1"/>
      <c r="C55" s="54" t="s">
        <v>74</v>
      </c>
      <c r="D55" s="91" t="s">
        <v>75</v>
      </c>
      <c r="E55" s="31"/>
      <c r="F55" s="31"/>
      <c r="G55" s="31"/>
      <c r="H55" s="31"/>
      <c r="I55" s="66">
        <v>2500</v>
      </c>
    </row>
    <row r="56" spans="1:10" ht="39.75" customHeight="1" x14ac:dyDescent="0.25">
      <c r="A56" s="8"/>
      <c r="B56" s="1"/>
      <c r="C56" s="54" t="s">
        <v>107</v>
      </c>
      <c r="D56" s="91" t="s">
        <v>108</v>
      </c>
      <c r="E56" s="31"/>
      <c r="F56" s="31"/>
      <c r="G56" s="31"/>
      <c r="H56" s="31"/>
      <c r="I56" s="66">
        <v>25000</v>
      </c>
    </row>
    <row r="57" spans="1:10" ht="39.75" customHeight="1" x14ac:dyDescent="0.25">
      <c r="A57" s="8"/>
      <c r="B57" s="1"/>
      <c r="C57" s="54" t="s">
        <v>125</v>
      </c>
      <c r="D57" s="91" t="s">
        <v>108</v>
      </c>
      <c r="E57" s="31"/>
      <c r="F57" s="31"/>
      <c r="G57" s="31"/>
      <c r="H57" s="31"/>
      <c r="I57" s="66">
        <v>25000</v>
      </c>
    </row>
    <row r="58" spans="1:10" ht="39.75" customHeight="1" x14ac:dyDescent="0.25">
      <c r="A58" s="8"/>
      <c r="B58" s="1"/>
      <c r="C58" s="54" t="s">
        <v>127</v>
      </c>
      <c r="D58" s="91" t="s">
        <v>128</v>
      </c>
      <c r="E58" s="31"/>
      <c r="F58" s="31"/>
      <c r="G58" s="31"/>
      <c r="H58" s="31"/>
      <c r="I58" s="66">
        <v>25000</v>
      </c>
    </row>
    <row r="59" spans="1:10" ht="39.75" customHeight="1" x14ac:dyDescent="0.25">
      <c r="A59" s="8"/>
      <c r="B59" s="1"/>
      <c r="C59" s="54" t="s">
        <v>127</v>
      </c>
      <c r="D59" s="91" t="s">
        <v>129</v>
      </c>
      <c r="E59" s="31"/>
      <c r="F59" s="31"/>
      <c r="G59" s="31"/>
      <c r="H59" s="31"/>
      <c r="I59" s="66">
        <v>5000</v>
      </c>
    </row>
    <row r="60" spans="1:10" ht="18.75" customHeight="1" x14ac:dyDescent="0.25">
      <c r="A60" s="8"/>
      <c r="B60" s="1"/>
      <c r="C60" s="50" t="s">
        <v>34</v>
      </c>
      <c r="D60" s="1"/>
      <c r="E60" s="1"/>
      <c r="F60" s="1"/>
      <c r="G60" s="1"/>
      <c r="H60" s="1"/>
      <c r="I60" s="66">
        <f>SUM(I55:I59)</f>
        <v>82500</v>
      </c>
    </row>
    <row r="61" spans="1:10" ht="18.75" customHeight="1" x14ac:dyDescent="0.25">
      <c r="A61" s="8"/>
      <c r="B61" s="1"/>
      <c r="C61" s="37" t="s">
        <v>15</v>
      </c>
      <c r="D61" s="38" t="s">
        <v>19</v>
      </c>
      <c r="E61" s="1"/>
      <c r="F61" s="1"/>
      <c r="G61" s="1"/>
      <c r="H61" s="1"/>
      <c r="I61" s="66">
        <f>I60/100*10</f>
        <v>8250</v>
      </c>
    </row>
    <row r="62" spans="1:10" ht="18.75" customHeight="1" x14ac:dyDescent="0.25">
      <c r="A62" s="8"/>
      <c r="B62" s="1"/>
      <c r="C62" s="37" t="s">
        <v>16</v>
      </c>
      <c r="D62" s="38" t="s">
        <v>19</v>
      </c>
      <c r="E62" s="1"/>
      <c r="F62" s="1"/>
      <c r="G62" s="1"/>
      <c r="H62" s="1"/>
      <c r="I62" s="66">
        <f>I60/100*10</f>
        <v>8250</v>
      </c>
    </row>
    <row r="63" spans="1:10" ht="17.25" customHeight="1" x14ac:dyDescent="0.25">
      <c r="A63" s="8"/>
      <c r="B63" s="1"/>
      <c r="C63" s="42" t="s">
        <v>13</v>
      </c>
      <c r="D63" s="51"/>
      <c r="E63" s="1"/>
      <c r="F63" s="1"/>
      <c r="G63" s="1"/>
      <c r="H63" s="1"/>
      <c r="I63" s="67">
        <f>SUM(I60:I62)</f>
        <v>99000</v>
      </c>
      <c r="J63" t="s">
        <v>50</v>
      </c>
    </row>
    <row r="64" spans="1:10" ht="51" x14ac:dyDescent="0.25">
      <c r="A64" s="8"/>
      <c r="B64" s="69"/>
      <c r="C64" s="70" t="s">
        <v>32</v>
      </c>
      <c r="D64" s="32" t="s">
        <v>35</v>
      </c>
      <c r="E64" s="31"/>
      <c r="F64" s="71"/>
      <c r="G64" s="71"/>
      <c r="H64" s="36"/>
      <c r="I64" s="72"/>
      <c r="J64" s="26"/>
    </row>
    <row r="65" spans="1:10" ht="33.75" customHeight="1" x14ac:dyDescent="0.25">
      <c r="A65" s="8"/>
      <c r="B65" s="69"/>
      <c r="C65" s="54" t="s">
        <v>76</v>
      </c>
      <c r="D65" s="31" t="s">
        <v>77</v>
      </c>
      <c r="E65" s="31"/>
      <c r="F65" s="71"/>
      <c r="G65" s="71"/>
      <c r="H65" s="36"/>
      <c r="I65" s="62">
        <v>15000</v>
      </c>
      <c r="J65" s="26"/>
    </row>
    <row r="66" spans="1:10" ht="33.75" customHeight="1" x14ac:dyDescent="0.25">
      <c r="A66" s="8"/>
      <c r="B66" s="103"/>
      <c r="C66" s="54" t="s">
        <v>78</v>
      </c>
      <c r="D66" s="31" t="s">
        <v>79</v>
      </c>
      <c r="E66" s="31"/>
      <c r="F66" s="71"/>
      <c r="G66" s="71"/>
      <c r="H66" s="36"/>
      <c r="I66" s="62">
        <v>7500</v>
      </c>
      <c r="J66" s="26"/>
    </row>
    <row r="67" spans="1:10" ht="33.75" customHeight="1" x14ac:dyDescent="0.25">
      <c r="A67" s="8"/>
      <c r="B67" s="103"/>
      <c r="C67" s="54" t="s">
        <v>80</v>
      </c>
      <c r="D67" s="31" t="s">
        <v>81</v>
      </c>
      <c r="E67" s="31"/>
      <c r="F67" s="71"/>
      <c r="G67" s="71"/>
      <c r="H67" s="36"/>
      <c r="I67" s="62">
        <v>5500</v>
      </c>
      <c r="J67" s="26"/>
    </row>
    <row r="68" spans="1:10" ht="33.75" customHeight="1" x14ac:dyDescent="0.25">
      <c r="A68" s="8"/>
      <c r="B68" s="103"/>
      <c r="C68" s="54" t="s">
        <v>82</v>
      </c>
      <c r="D68" s="31" t="s">
        <v>83</v>
      </c>
      <c r="E68" s="31"/>
      <c r="F68" s="71"/>
      <c r="G68" s="71"/>
      <c r="H68" s="36"/>
      <c r="I68" s="62">
        <v>15000</v>
      </c>
      <c r="J68" s="26"/>
    </row>
    <row r="69" spans="1:10" ht="33.75" customHeight="1" x14ac:dyDescent="0.25">
      <c r="A69" s="8"/>
      <c r="B69" s="103"/>
      <c r="C69" s="54" t="s">
        <v>85</v>
      </c>
      <c r="D69" s="31" t="s">
        <v>84</v>
      </c>
      <c r="E69" s="31"/>
      <c r="F69" s="71"/>
      <c r="G69" s="71"/>
      <c r="H69" s="54"/>
      <c r="I69" s="93">
        <v>35000</v>
      </c>
      <c r="J69" s="26"/>
    </row>
    <row r="70" spans="1:10" ht="33.75" customHeight="1" x14ac:dyDescent="0.25">
      <c r="A70" s="8"/>
      <c r="B70" s="103"/>
      <c r="C70" s="54" t="s">
        <v>87</v>
      </c>
      <c r="D70" s="31" t="s">
        <v>86</v>
      </c>
      <c r="E70" s="31"/>
      <c r="F70" s="71"/>
      <c r="G70" s="71"/>
      <c r="H70" s="54"/>
      <c r="I70" s="93">
        <v>10000</v>
      </c>
      <c r="J70" s="26"/>
    </row>
    <row r="71" spans="1:10" ht="33.75" customHeight="1" x14ac:dyDescent="0.25">
      <c r="A71" s="8"/>
      <c r="B71" s="103"/>
      <c r="C71" s="54" t="s">
        <v>96</v>
      </c>
      <c r="D71" s="31" t="s">
        <v>97</v>
      </c>
      <c r="E71" s="31"/>
      <c r="F71" s="71"/>
      <c r="G71" s="71"/>
      <c r="H71" s="54"/>
      <c r="I71" s="93">
        <v>5000</v>
      </c>
      <c r="J71" s="26"/>
    </row>
    <row r="72" spans="1:10" ht="33.75" customHeight="1" x14ac:dyDescent="0.25">
      <c r="A72" s="8"/>
      <c r="B72" s="103"/>
      <c r="C72" s="54" t="s">
        <v>99</v>
      </c>
      <c r="D72" s="31" t="s">
        <v>84</v>
      </c>
      <c r="E72" s="31"/>
      <c r="F72" s="71"/>
      <c r="G72" s="71"/>
      <c r="H72" s="54"/>
      <c r="I72" s="93">
        <v>5000</v>
      </c>
      <c r="J72" s="26"/>
    </row>
    <row r="73" spans="1:10" ht="33.75" customHeight="1" x14ac:dyDescent="0.25">
      <c r="A73" s="8"/>
      <c r="B73" s="103"/>
      <c r="C73" s="54" t="s">
        <v>104</v>
      </c>
      <c r="D73" s="31" t="s">
        <v>103</v>
      </c>
      <c r="E73" s="31"/>
      <c r="F73" s="71"/>
      <c r="G73" s="71"/>
      <c r="H73" s="54"/>
      <c r="I73" s="93">
        <v>5000</v>
      </c>
      <c r="J73" s="26"/>
    </row>
    <row r="74" spans="1:10" ht="33.75" customHeight="1" x14ac:dyDescent="0.25">
      <c r="A74" s="8"/>
      <c r="B74" s="103"/>
      <c r="C74" s="54" t="s">
        <v>110</v>
      </c>
      <c r="D74" s="31" t="s">
        <v>109</v>
      </c>
      <c r="E74" s="31"/>
      <c r="F74" s="71"/>
      <c r="G74" s="71"/>
      <c r="H74" s="54"/>
      <c r="I74" s="93">
        <v>5000</v>
      </c>
      <c r="J74" s="26"/>
    </row>
    <row r="75" spans="1:10" ht="33.75" customHeight="1" x14ac:dyDescent="0.25">
      <c r="A75" s="8"/>
      <c r="B75" s="103"/>
      <c r="C75" s="54" t="s">
        <v>111</v>
      </c>
      <c r="D75" s="31" t="s">
        <v>112</v>
      </c>
      <c r="E75" s="31"/>
      <c r="F75" s="71"/>
      <c r="G75" s="71"/>
      <c r="H75" s="54"/>
      <c r="I75" s="93">
        <v>5000</v>
      </c>
      <c r="J75" s="26"/>
    </row>
    <row r="76" spans="1:10" ht="33.75" customHeight="1" x14ac:dyDescent="0.25">
      <c r="A76" s="8"/>
      <c r="B76" s="103"/>
      <c r="C76" s="54" t="s">
        <v>76</v>
      </c>
      <c r="D76" s="31" t="s">
        <v>122</v>
      </c>
      <c r="E76" s="31"/>
      <c r="F76" s="71"/>
      <c r="G76" s="71"/>
      <c r="H76" s="54"/>
      <c r="I76" s="93">
        <v>5000</v>
      </c>
      <c r="J76" s="26"/>
    </row>
    <row r="77" spans="1:10" ht="33.75" customHeight="1" x14ac:dyDescent="0.25">
      <c r="A77" s="8"/>
      <c r="B77" s="103"/>
      <c r="C77" s="54" t="s">
        <v>123</v>
      </c>
      <c r="D77" s="31" t="s">
        <v>124</v>
      </c>
      <c r="E77" s="31"/>
      <c r="F77" s="71"/>
      <c r="G77" s="71"/>
      <c r="H77" s="54"/>
      <c r="I77" s="93">
        <v>1500</v>
      </c>
      <c r="J77" s="26"/>
    </row>
    <row r="78" spans="1:10" ht="33.75" customHeight="1" x14ac:dyDescent="0.25">
      <c r="A78" s="8"/>
      <c r="B78" s="103"/>
      <c r="C78" s="54" t="s">
        <v>76</v>
      </c>
      <c r="D78" s="31" t="s">
        <v>126</v>
      </c>
      <c r="E78" s="31"/>
      <c r="F78" s="71"/>
      <c r="G78" s="71"/>
      <c r="H78" s="54"/>
      <c r="I78" s="93">
        <v>5000</v>
      </c>
      <c r="J78" s="26"/>
    </row>
    <row r="79" spans="1:10" ht="33.75" customHeight="1" x14ac:dyDescent="0.25">
      <c r="A79" s="8"/>
      <c r="B79" s="103"/>
      <c r="C79" s="54" t="s">
        <v>130</v>
      </c>
      <c r="D79" s="31" t="s">
        <v>131</v>
      </c>
      <c r="E79" s="31"/>
      <c r="F79" s="71"/>
      <c r="G79" s="71"/>
      <c r="H79" s="54"/>
      <c r="I79" s="93">
        <v>10000</v>
      </c>
      <c r="J79" s="26"/>
    </row>
    <row r="80" spans="1:10" ht="33.75" customHeight="1" x14ac:dyDescent="0.25">
      <c r="A80" s="8"/>
      <c r="B80" s="103"/>
      <c r="C80" s="54" t="s">
        <v>132</v>
      </c>
      <c r="D80" s="31" t="s">
        <v>133</v>
      </c>
      <c r="E80" s="31"/>
      <c r="F80" s="71"/>
      <c r="G80" s="71"/>
      <c r="H80" s="54"/>
      <c r="I80" s="93">
        <v>10000</v>
      </c>
      <c r="J80" s="26"/>
    </row>
    <row r="81" spans="1:10" ht="33.75" customHeight="1" x14ac:dyDescent="0.25">
      <c r="A81" s="8"/>
      <c r="B81" s="103"/>
      <c r="C81" s="54" t="s">
        <v>145</v>
      </c>
      <c r="D81" s="31" t="s">
        <v>146</v>
      </c>
      <c r="E81" s="31"/>
      <c r="F81" s="71"/>
      <c r="G81" s="71"/>
      <c r="H81" s="54"/>
      <c r="I81" s="93">
        <v>1500</v>
      </c>
      <c r="J81" s="26"/>
    </row>
    <row r="82" spans="1:10" ht="18.75" customHeight="1" x14ac:dyDescent="0.25">
      <c r="A82" s="8"/>
      <c r="B82" s="1"/>
      <c r="C82" s="50" t="s">
        <v>34</v>
      </c>
      <c r="D82" s="1"/>
      <c r="E82" s="1"/>
      <c r="F82" s="1"/>
      <c r="G82" s="1"/>
      <c r="H82" s="1"/>
      <c r="I82" s="66">
        <f>SUM(I65:I81)</f>
        <v>146000</v>
      </c>
    </row>
    <row r="83" spans="1:10" ht="18.75" customHeight="1" x14ac:dyDescent="0.25">
      <c r="A83" s="8"/>
      <c r="B83" s="1"/>
      <c r="C83" s="37" t="s">
        <v>15</v>
      </c>
      <c r="D83" s="38" t="s">
        <v>19</v>
      </c>
      <c r="E83" s="1"/>
      <c r="F83" s="1"/>
      <c r="G83" s="1"/>
      <c r="H83" s="1"/>
      <c r="I83" s="66">
        <f>I82/100*10</f>
        <v>14600</v>
      </c>
    </row>
    <row r="84" spans="1:10" ht="18.75" customHeight="1" x14ac:dyDescent="0.25">
      <c r="A84" s="8"/>
      <c r="B84" s="1"/>
      <c r="C84" s="37" t="s">
        <v>16</v>
      </c>
      <c r="D84" s="38" t="s">
        <v>19</v>
      </c>
      <c r="E84" s="1"/>
      <c r="F84" s="1"/>
      <c r="G84" s="1"/>
      <c r="H84" s="1"/>
      <c r="I84" s="66">
        <f>I82/100*10</f>
        <v>14600</v>
      </c>
    </row>
    <row r="85" spans="1:10" ht="17.25" customHeight="1" x14ac:dyDescent="0.25">
      <c r="A85" s="8"/>
      <c r="B85" s="1"/>
      <c r="C85" s="42" t="s">
        <v>13</v>
      </c>
      <c r="D85" s="51"/>
      <c r="E85" s="1"/>
      <c r="F85" s="1"/>
      <c r="G85" s="1"/>
      <c r="H85" s="1"/>
      <c r="I85" s="67">
        <f>SUM(I82:I84)</f>
        <v>175200</v>
      </c>
      <c r="J85" t="s">
        <v>50</v>
      </c>
    </row>
    <row r="86" spans="1:10" ht="48" x14ac:dyDescent="0.25">
      <c r="A86" s="8"/>
      <c r="B86" s="69"/>
      <c r="C86" s="70" t="s">
        <v>32</v>
      </c>
      <c r="D86" s="95" t="s">
        <v>36</v>
      </c>
      <c r="E86" s="71"/>
      <c r="F86" s="71"/>
      <c r="G86" s="71"/>
      <c r="H86" s="36"/>
      <c r="I86" s="62"/>
      <c r="J86" s="27"/>
    </row>
    <row r="87" spans="1:10" ht="24" x14ac:dyDescent="0.25">
      <c r="A87" s="8"/>
      <c r="B87" s="69"/>
      <c r="C87" s="37" t="s">
        <v>41</v>
      </c>
      <c r="D87" s="49" t="s">
        <v>25</v>
      </c>
      <c r="E87" s="36" t="s">
        <v>46</v>
      </c>
      <c r="F87" s="35"/>
      <c r="G87" s="35">
        <v>12</v>
      </c>
      <c r="H87" s="36">
        <v>3277.3</v>
      </c>
      <c r="I87" s="62">
        <f>PRODUCT(G87:H87)</f>
        <v>39327.600000000006</v>
      </c>
    </row>
    <row r="88" spans="1:10" ht="27" customHeight="1" x14ac:dyDescent="0.25">
      <c r="A88" s="8"/>
      <c r="B88" s="69"/>
      <c r="C88" s="37" t="s">
        <v>41</v>
      </c>
      <c r="D88" s="49" t="s">
        <v>42</v>
      </c>
      <c r="E88" s="36" t="s">
        <v>46</v>
      </c>
      <c r="F88" s="71"/>
      <c r="G88" s="71">
        <v>12</v>
      </c>
      <c r="H88" s="71">
        <v>3277.3</v>
      </c>
      <c r="I88" s="62">
        <f>PRODUCT(G88:H88)</f>
        <v>39327.600000000006</v>
      </c>
    </row>
    <row r="89" spans="1:10" ht="27" customHeight="1" x14ac:dyDescent="0.25">
      <c r="A89" s="8"/>
      <c r="B89" s="69"/>
      <c r="C89" s="54" t="s">
        <v>88</v>
      </c>
      <c r="D89" s="49" t="s">
        <v>89</v>
      </c>
      <c r="E89" s="36" t="s">
        <v>90</v>
      </c>
      <c r="F89" s="71"/>
      <c r="G89" s="71">
        <v>2</v>
      </c>
      <c r="H89" s="71">
        <v>200</v>
      </c>
      <c r="I89" s="62">
        <v>400</v>
      </c>
    </row>
    <row r="90" spans="1:10" ht="27" customHeight="1" x14ac:dyDescent="0.25">
      <c r="A90" s="8"/>
      <c r="B90" s="69"/>
      <c r="C90" s="54" t="s">
        <v>100</v>
      </c>
      <c r="D90" s="49" t="s">
        <v>89</v>
      </c>
      <c r="E90" s="36" t="s">
        <v>90</v>
      </c>
      <c r="F90" s="71"/>
      <c r="G90" s="71">
        <v>5</v>
      </c>
      <c r="H90" s="71">
        <v>200</v>
      </c>
      <c r="I90" s="62">
        <v>1000</v>
      </c>
    </row>
    <row r="91" spans="1:10" ht="27" customHeight="1" x14ac:dyDescent="0.25">
      <c r="A91" s="8"/>
      <c r="B91" s="69"/>
      <c r="C91" s="54" t="s">
        <v>105</v>
      </c>
      <c r="D91" s="49" t="s">
        <v>106</v>
      </c>
      <c r="E91" s="36"/>
      <c r="F91" s="71"/>
      <c r="G91" s="71"/>
      <c r="H91" s="71"/>
      <c r="I91" s="62">
        <v>15000</v>
      </c>
    </row>
    <row r="92" spans="1:10" ht="27" customHeight="1" x14ac:dyDescent="0.25">
      <c r="A92" s="8"/>
      <c r="B92" s="69"/>
      <c r="C92" s="54" t="s">
        <v>113</v>
      </c>
      <c r="D92" s="49" t="s">
        <v>114</v>
      </c>
      <c r="E92" s="36"/>
      <c r="F92" s="71"/>
      <c r="G92" s="71"/>
      <c r="H92" s="71"/>
      <c r="I92" s="62">
        <v>1500</v>
      </c>
    </row>
    <row r="93" spans="1:10" ht="27" customHeight="1" x14ac:dyDescent="0.25">
      <c r="A93" s="8"/>
      <c r="B93" s="69"/>
      <c r="C93" s="54" t="s">
        <v>115</v>
      </c>
      <c r="D93" s="49" t="s">
        <v>116</v>
      </c>
      <c r="E93" s="36"/>
      <c r="F93" s="71"/>
      <c r="G93" s="71"/>
      <c r="H93" s="71"/>
      <c r="I93" s="62">
        <v>15000</v>
      </c>
    </row>
    <row r="94" spans="1:10" ht="27" customHeight="1" x14ac:dyDescent="0.25">
      <c r="A94" s="8"/>
      <c r="B94" s="69"/>
      <c r="C94" s="54" t="s">
        <v>117</v>
      </c>
      <c r="D94" s="49" t="s">
        <v>118</v>
      </c>
      <c r="E94" s="36"/>
      <c r="F94" s="71"/>
      <c r="G94" s="71"/>
      <c r="H94" s="71"/>
      <c r="I94" s="62">
        <v>15000</v>
      </c>
    </row>
    <row r="95" spans="1:10" ht="27" customHeight="1" x14ac:dyDescent="0.25">
      <c r="A95" s="8"/>
      <c r="B95" s="69"/>
      <c r="C95" s="54" t="s">
        <v>117</v>
      </c>
      <c r="D95" s="49" t="s">
        <v>119</v>
      </c>
      <c r="E95" s="36"/>
      <c r="F95" s="71"/>
      <c r="G95" s="71"/>
      <c r="H95" s="71"/>
      <c r="I95" s="62">
        <v>15000</v>
      </c>
    </row>
    <row r="96" spans="1:10" ht="27" customHeight="1" x14ac:dyDescent="0.25">
      <c r="A96" s="8"/>
      <c r="B96" s="69"/>
      <c r="C96" s="54" t="s">
        <v>117</v>
      </c>
      <c r="D96" s="49" t="s">
        <v>120</v>
      </c>
      <c r="E96" s="36"/>
      <c r="F96" s="71"/>
      <c r="G96" s="71"/>
      <c r="H96" s="71"/>
      <c r="I96" s="62">
        <v>15000</v>
      </c>
    </row>
    <row r="97" spans="1:9" ht="27" customHeight="1" x14ac:dyDescent="0.25">
      <c r="A97" s="8"/>
      <c r="B97" s="69"/>
      <c r="C97" s="54" t="s">
        <v>117</v>
      </c>
      <c r="D97" s="49" t="s">
        <v>121</v>
      </c>
      <c r="E97" s="36"/>
      <c r="F97" s="71"/>
      <c r="G97" s="71"/>
      <c r="H97" s="71"/>
      <c r="I97" s="62">
        <v>15000</v>
      </c>
    </row>
    <row r="98" spans="1:9" ht="27" customHeight="1" x14ac:dyDescent="0.25">
      <c r="A98" s="8"/>
      <c r="B98" s="69"/>
      <c r="C98" s="54" t="s">
        <v>134</v>
      </c>
      <c r="D98" s="49" t="s">
        <v>135</v>
      </c>
      <c r="E98" s="36"/>
      <c r="F98" s="71"/>
      <c r="G98" s="71"/>
      <c r="H98" s="71"/>
      <c r="I98" s="62">
        <v>15000</v>
      </c>
    </row>
    <row r="99" spans="1:9" ht="27" customHeight="1" x14ac:dyDescent="0.25">
      <c r="A99" s="8"/>
      <c r="B99" s="69"/>
      <c r="C99" s="54" t="s">
        <v>110</v>
      </c>
      <c r="D99" s="49" t="s">
        <v>136</v>
      </c>
      <c r="E99" s="36"/>
      <c r="F99" s="71"/>
      <c r="G99" s="71"/>
      <c r="H99" s="71"/>
      <c r="I99" s="62">
        <v>1500</v>
      </c>
    </row>
    <row r="100" spans="1:9" ht="27" customHeight="1" x14ac:dyDescent="0.25">
      <c r="A100" s="8"/>
      <c r="B100" s="69"/>
      <c r="C100" s="54" t="s">
        <v>137</v>
      </c>
      <c r="D100" s="49" t="s">
        <v>138</v>
      </c>
      <c r="E100" s="36"/>
      <c r="F100" s="71"/>
      <c r="G100" s="71"/>
      <c r="H100" s="71"/>
      <c r="I100" s="62">
        <v>1500</v>
      </c>
    </row>
    <row r="101" spans="1:9" ht="27" customHeight="1" x14ac:dyDescent="0.25">
      <c r="A101" s="8"/>
      <c r="B101" s="69"/>
      <c r="C101" s="54" t="s">
        <v>139</v>
      </c>
      <c r="D101" s="49" t="s">
        <v>140</v>
      </c>
      <c r="E101" s="36"/>
      <c r="F101" s="71"/>
      <c r="G101" s="71"/>
      <c r="H101" s="71"/>
      <c r="I101" s="62">
        <v>5000</v>
      </c>
    </row>
    <row r="102" spans="1:9" ht="27" customHeight="1" x14ac:dyDescent="0.25">
      <c r="A102" s="8"/>
      <c r="B102" s="69"/>
      <c r="C102" s="54" t="s">
        <v>141</v>
      </c>
      <c r="D102" s="49" t="s">
        <v>142</v>
      </c>
      <c r="E102" s="36"/>
      <c r="F102" s="71"/>
      <c r="G102" s="71"/>
      <c r="H102" s="71"/>
      <c r="I102" s="62">
        <v>5000</v>
      </c>
    </row>
    <row r="103" spans="1:9" ht="27" customHeight="1" x14ac:dyDescent="0.25">
      <c r="A103" s="8"/>
      <c r="B103" s="69"/>
      <c r="C103" s="54" t="s">
        <v>143</v>
      </c>
      <c r="D103" s="49" t="s">
        <v>144</v>
      </c>
      <c r="E103" s="36"/>
      <c r="F103" s="71"/>
      <c r="G103" s="71"/>
      <c r="H103" s="71"/>
      <c r="I103" s="62">
        <v>5000</v>
      </c>
    </row>
    <row r="104" spans="1:9" ht="27" customHeight="1" x14ac:dyDescent="0.25">
      <c r="A104" s="8"/>
      <c r="B104" s="69"/>
      <c r="C104" s="54" t="s">
        <v>147</v>
      </c>
      <c r="D104" s="49" t="s">
        <v>148</v>
      </c>
      <c r="E104" s="36"/>
      <c r="F104" s="71"/>
      <c r="G104" s="71"/>
      <c r="H104" s="71"/>
      <c r="I104" s="62">
        <v>5000</v>
      </c>
    </row>
    <row r="105" spans="1:9" ht="27" customHeight="1" x14ac:dyDescent="0.25">
      <c r="A105" s="8"/>
      <c r="B105" s="69"/>
      <c r="C105" s="54" t="s">
        <v>104</v>
      </c>
      <c r="D105" s="49" t="s">
        <v>149</v>
      </c>
      <c r="E105" s="36"/>
      <c r="F105" s="71"/>
      <c r="G105" s="71"/>
      <c r="H105" s="71"/>
      <c r="I105" s="62">
        <v>5000</v>
      </c>
    </row>
    <row r="106" spans="1:9" ht="27" customHeight="1" x14ac:dyDescent="0.25">
      <c r="A106" s="8"/>
      <c r="B106" s="69"/>
      <c r="C106" s="54" t="s">
        <v>150</v>
      </c>
      <c r="D106" s="49" t="s">
        <v>151</v>
      </c>
      <c r="E106" s="36"/>
      <c r="F106" s="71"/>
      <c r="G106" s="71"/>
      <c r="H106" s="71"/>
      <c r="I106" s="62">
        <v>5000</v>
      </c>
    </row>
    <row r="107" spans="1:9" ht="27" customHeight="1" x14ac:dyDescent="0.25">
      <c r="A107" s="8"/>
      <c r="B107" s="69"/>
      <c r="C107" s="54" t="s">
        <v>134</v>
      </c>
      <c r="D107" s="49" t="s">
        <v>152</v>
      </c>
      <c r="E107" s="36"/>
      <c r="F107" s="71"/>
      <c r="G107" s="71"/>
      <c r="H107" s="71"/>
      <c r="I107" s="62">
        <v>5000</v>
      </c>
    </row>
    <row r="108" spans="1:9" ht="27" customHeight="1" x14ac:dyDescent="0.25">
      <c r="A108" s="8"/>
      <c r="B108" s="69"/>
      <c r="C108" s="54" t="s">
        <v>153</v>
      </c>
      <c r="D108" s="49" t="s">
        <v>154</v>
      </c>
      <c r="E108" s="36"/>
      <c r="F108" s="71"/>
      <c r="G108" s="71"/>
      <c r="H108" s="71"/>
      <c r="I108" s="62">
        <v>5000</v>
      </c>
    </row>
    <row r="109" spans="1:9" x14ac:dyDescent="0.25">
      <c r="A109" s="8"/>
      <c r="B109" s="69"/>
      <c r="C109" s="50" t="s">
        <v>34</v>
      </c>
      <c r="D109" s="73"/>
      <c r="E109" s="73"/>
      <c r="F109" s="73"/>
      <c r="G109" s="73"/>
      <c r="H109" s="73"/>
      <c r="I109" s="74">
        <f>SUM(I87:I108)</f>
        <v>229555.20000000001</v>
      </c>
    </row>
    <row r="110" spans="1:9" x14ac:dyDescent="0.25">
      <c r="A110" s="8"/>
      <c r="B110" s="69"/>
      <c r="C110" s="37" t="s">
        <v>15</v>
      </c>
      <c r="D110" s="38" t="s">
        <v>19</v>
      </c>
      <c r="E110" s="39"/>
      <c r="F110" s="40"/>
      <c r="G110" s="39"/>
      <c r="H110" s="39"/>
      <c r="I110" s="63">
        <f>I109/100*10</f>
        <v>22955.52</v>
      </c>
    </row>
    <row r="111" spans="1:9" x14ac:dyDescent="0.25">
      <c r="A111" s="8"/>
      <c r="B111" s="69"/>
      <c r="C111" s="37" t="s">
        <v>16</v>
      </c>
      <c r="D111" s="38" t="s">
        <v>19</v>
      </c>
      <c r="E111" s="39"/>
      <c r="F111" s="40"/>
      <c r="G111" s="39"/>
      <c r="H111" s="39"/>
      <c r="I111" s="63">
        <f>I109/100*10</f>
        <v>22955.52</v>
      </c>
    </row>
    <row r="112" spans="1:9" x14ac:dyDescent="0.25">
      <c r="A112" s="8"/>
      <c r="B112" s="69"/>
      <c r="C112" s="75" t="s">
        <v>13</v>
      </c>
      <c r="D112" s="38"/>
      <c r="E112" s="39"/>
      <c r="F112" s="40"/>
      <c r="G112" s="39"/>
      <c r="H112" s="39"/>
      <c r="I112" s="72">
        <f>SUM(I109:I111)</f>
        <v>275466.23999999999</v>
      </c>
    </row>
    <row r="113" spans="1:10" ht="24.75" customHeight="1" x14ac:dyDescent="0.25">
      <c r="A113" s="6"/>
      <c r="B113" s="69"/>
      <c r="C113" s="37" t="s">
        <v>41</v>
      </c>
      <c r="D113" s="49" t="s">
        <v>63</v>
      </c>
      <c r="E113" s="36" t="s">
        <v>46</v>
      </c>
      <c r="F113" s="98"/>
      <c r="G113" s="98">
        <v>12</v>
      </c>
      <c r="H113" s="36">
        <v>2000</v>
      </c>
      <c r="I113" s="63">
        <f>PRODUCT(G113:H113)</f>
        <v>24000</v>
      </c>
      <c r="J113" s="22"/>
    </row>
    <row r="114" spans="1:10" ht="24.75" customHeight="1" x14ac:dyDescent="0.25">
      <c r="A114" s="6"/>
      <c r="B114" s="69"/>
      <c r="C114" s="37" t="s">
        <v>41</v>
      </c>
      <c r="D114" s="49" t="s">
        <v>61</v>
      </c>
      <c r="E114" s="36" t="s">
        <v>46</v>
      </c>
      <c r="F114" s="98"/>
      <c r="G114" s="98">
        <v>1</v>
      </c>
      <c r="H114" s="36">
        <v>10000</v>
      </c>
      <c r="I114" s="63">
        <f>PRODUCT(G114:H114)</f>
        <v>10000</v>
      </c>
      <c r="J114" s="22"/>
    </row>
    <row r="115" spans="1:10" ht="24.75" customHeight="1" x14ac:dyDescent="0.25">
      <c r="A115" s="6"/>
      <c r="B115" s="69"/>
      <c r="C115" s="37" t="s">
        <v>41</v>
      </c>
      <c r="D115" s="49" t="s">
        <v>64</v>
      </c>
      <c r="E115" s="36" t="s">
        <v>46</v>
      </c>
      <c r="F115" s="101"/>
      <c r="G115" s="101">
        <v>12</v>
      </c>
      <c r="H115" s="36">
        <v>500</v>
      </c>
      <c r="I115" s="63">
        <f>PRODUCT(G115:H115)</f>
        <v>6000</v>
      </c>
      <c r="J115" s="22"/>
    </row>
    <row r="116" spans="1:10" ht="24.75" customHeight="1" x14ac:dyDescent="0.25">
      <c r="A116" s="6"/>
      <c r="B116" s="69"/>
      <c r="C116" s="54" t="s">
        <v>95</v>
      </c>
      <c r="D116" s="49" t="s">
        <v>65</v>
      </c>
      <c r="E116" s="36"/>
      <c r="F116" s="101"/>
      <c r="G116" s="101"/>
      <c r="H116" s="36"/>
      <c r="I116" s="63">
        <v>5000</v>
      </c>
      <c r="J116" s="22"/>
    </row>
    <row r="117" spans="1:10" ht="24.75" customHeight="1" x14ac:dyDescent="0.25">
      <c r="A117" s="6"/>
      <c r="B117" s="69"/>
      <c r="C117" s="54" t="s">
        <v>98</v>
      </c>
      <c r="D117" s="49" t="s">
        <v>65</v>
      </c>
      <c r="E117" s="36"/>
      <c r="F117" s="102"/>
      <c r="G117" s="102"/>
      <c r="H117" s="36"/>
      <c r="I117" s="63">
        <v>5000</v>
      </c>
      <c r="J117" s="22"/>
    </row>
    <row r="118" spans="1:10" ht="20.25" customHeight="1" x14ac:dyDescent="0.25">
      <c r="A118" s="6"/>
      <c r="B118" s="69"/>
      <c r="C118" s="78" t="s">
        <v>27</v>
      </c>
      <c r="D118" s="33"/>
      <c r="E118" s="34"/>
      <c r="F118" s="35"/>
      <c r="G118" s="34"/>
      <c r="H118" s="34"/>
      <c r="I118" s="62">
        <f>SUM(I113:I117)</f>
        <v>50000</v>
      </c>
      <c r="J118" s="22"/>
    </row>
    <row r="119" spans="1:10" ht="18" customHeight="1" x14ac:dyDescent="0.25">
      <c r="A119" s="6"/>
      <c r="B119" s="69"/>
      <c r="C119" s="37" t="s">
        <v>17</v>
      </c>
      <c r="D119" s="38" t="s">
        <v>19</v>
      </c>
      <c r="E119" s="39"/>
      <c r="F119" s="76"/>
      <c r="G119" s="39"/>
      <c r="H119" s="39"/>
      <c r="I119" s="63">
        <f>I118/100*10</f>
        <v>5000</v>
      </c>
      <c r="J119" s="22"/>
    </row>
    <row r="120" spans="1:10" ht="17.25" customHeight="1" x14ac:dyDescent="0.25">
      <c r="A120" s="6"/>
      <c r="B120" s="77"/>
      <c r="C120" s="37" t="s">
        <v>16</v>
      </c>
      <c r="D120" s="38" t="s">
        <v>19</v>
      </c>
      <c r="E120" s="39"/>
      <c r="F120" s="76"/>
      <c r="G120" s="39"/>
      <c r="H120" s="39"/>
      <c r="I120" s="63">
        <f>I118/100*10</f>
        <v>5000</v>
      </c>
      <c r="J120" s="22"/>
    </row>
    <row r="121" spans="1:10" ht="18.75" customHeight="1" x14ac:dyDescent="0.25">
      <c r="A121" s="6"/>
      <c r="B121" s="77"/>
      <c r="C121" s="75" t="s">
        <v>13</v>
      </c>
      <c r="D121" s="38" t="s">
        <v>14</v>
      </c>
      <c r="E121" s="39"/>
      <c r="F121" s="76"/>
      <c r="G121" s="39"/>
      <c r="H121" s="39"/>
      <c r="I121" s="64">
        <f>SUM(I118:I120)</f>
        <v>60000</v>
      </c>
      <c r="J121" s="22" t="s">
        <v>50</v>
      </c>
    </row>
    <row r="122" spans="1:10" ht="24.75" customHeight="1" x14ac:dyDescent="0.25">
      <c r="A122" s="6"/>
      <c r="B122" s="69"/>
      <c r="C122" s="79" t="s">
        <v>32</v>
      </c>
      <c r="D122" s="80" t="s">
        <v>52</v>
      </c>
      <c r="E122" s="36"/>
      <c r="F122" s="43"/>
      <c r="G122" s="36"/>
      <c r="H122" s="36"/>
      <c r="I122" s="62"/>
      <c r="J122" s="22"/>
    </row>
    <row r="123" spans="1:10" ht="24.75" customHeight="1" x14ac:dyDescent="0.25">
      <c r="A123" s="6"/>
      <c r="B123" s="69"/>
      <c r="C123" s="37"/>
      <c r="D123" s="49"/>
      <c r="E123" s="41"/>
      <c r="F123" s="40"/>
      <c r="G123" s="41"/>
      <c r="H123" s="41"/>
      <c r="I123" s="63"/>
      <c r="J123" s="22"/>
    </row>
    <row r="124" spans="1:10" ht="24.75" customHeight="1" x14ac:dyDescent="0.25">
      <c r="A124" s="6"/>
      <c r="B124" s="69"/>
      <c r="C124" s="37"/>
      <c r="D124" s="49"/>
      <c r="E124" s="41"/>
      <c r="F124" s="40"/>
      <c r="G124" s="41"/>
      <c r="H124" s="41"/>
      <c r="I124" s="63"/>
      <c r="J124" s="22"/>
    </row>
    <row r="125" spans="1:10" ht="18" customHeight="1" x14ac:dyDescent="0.25">
      <c r="A125" s="6"/>
      <c r="B125" s="69"/>
      <c r="C125" s="37" t="s">
        <v>53</v>
      </c>
      <c r="D125" s="49"/>
      <c r="E125" s="39"/>
      <c r="F125" s="40"/>
      <c r="G125" s="41"/>
      <c r="H125" s="41"/>
      <c r="I125" s="63">
        <f>SUM(I123:I124)</f>
        <v>0</v>
      </c>
      <c r="J125" s="22"/>
    </row>
    <row r="126" spans="1:10" ht="15" customHeight="1" x14ac:dyDescent="0.25">
      <c r="A126" s="6"/>
      <c r="B126" s="69"/>
      <c r="C126" s="37" t="s">
        <v>17</v>
      </c>
      <c r="D126" s="38" t="s">
        <v>19</v>
      </c>
      <c r="E126" s="39"/>
      <c r="F126" s="40"/>
      <c r="G126" s="41"/>
      <c r="H126" s="41"/>
      <c r="I126" s="63">
        <f>I125/100*10</f>
        <v>0</v>
      </c>
      <c r="J126" s="22"/>
    </row>
    <row r="127" spans="1:10" ht="15.75" customHeight="1" x14ac:dyDescent="0.25">
      <c r="A127" s="6"/>
      <c r="B127" s="69"/>
      <c r="C127" s="37" t="s">
        <v>16</v>
      </c>
      <c r="D127" s="38" t="s">
        <v>19</v>
      </c>
      <c r="E127" s="39"/>
      <c r="F127" s="40"/>
      <c r="G127" s="41"/>
      <c r="H127" s="41"/>
      <c r="I127" s="63">
        <f>I125/100*10</f>
        <v>0</v>
      </c>
      <c r="J127" s="22"/>
    </row>
    <row r="128" spans="1:10" ht="25.5" customHeight="1" x14ac:dyDescent="0.25">
      <c r="A128" s="6"/>
      <c r="B128" s="69"/>
      <c r="C128" s="75" t="s">
        <v>13</v>
      </c>
      <c r="D128" s="38"/>
      <c r="E128" s="39"/>
      <c r="F128" s="40"/>
      <c r="G128" s="41"/>
      <c r="H128" s="41"/>
      <c r="I128" s="72">
        <f>SUM(I125:I127)</f>
        <v>0</v>
      </c>
      <c r="J128" s="52" t="s">
        <v>50</v>
      </c>
    </row>
    <row r="129" spans="1:10" ht="24.75" customHeight="1" x14ac:dyDescent="0.25">
      <c r="A129" s="6"/>
      <c r="B129" s="69"/>
      <c r="C129" s="81" t="s">
        <v>38</v>
      </c>
      <c r="D129" s="38"/>
      <c r="E129" s="34"/>
      <c r="F129" s="43"/>
      <c r="G129" s="82"/>
      <c r="H129" s="83"/>
      <c r="I129" s="90">
        <f>SUM(I128,I121,I85,I63,I53,I37,I33,I29,I25,I20,I112)</f>
        <v>841975.15099199989</v>
      </c>
      <c r="J129" s="22"/>
    </row>
    <row r="130" spans="1:10" ht="14.25" customHeight="1" x14ac:dyDescent="0.25">
      <c r="A130" s="6"/>
      <c r="B130" s="69"/>
      <c r="C130" s="37"/>
      <c r="D130" s="38"/>
      <c r="E130" s="39"/>
      <c r="F130" s="84"/>
      <c r="G130" s="39"/>
      <c r="H130" s="39"/>
      <c r="I130" s="85"/>
      <c r="J130" s="22"/>
    </row>
    <row r="131" spans="1:10" x14ac:dyDescent="0.25">
      <c r="B131" s="86"/>
      <c r="C131" s="87"/>
      <c r="D131" s="87"/>
      <c r="E131" s="87"/>
      <c r="F131" s="88"/>
      <c r="G131" s="87"/>
      <c r="H131" s="87"/>
      <c r="I131" s="89"/>
    </row>
    <row r="132" spans="1:10" x14ac:dyDescent="0.25">
      <c r="B132" s="87"/>
      <c r="C132" s="87"/>
      <c r="D132" s="87"/>
      <c r="E132" s="87"/>
      <c r="F132" s="88"/>
      <c r="G132" s="87"/>
      <c r="H132" s="87"/>
      <c r="I132" s="89"/>
    </row>
    <row r="134" spans="1:10" x14ac:dyDescent="0.25">
      <c r="F134" s="18">
        <v>0</v>
      </c>
    </row>
  </sheetData>
  <mergeCells count="21">
    <mergeCell ref="G3:I3"/>
    <mergeCell ref="G5:I5"/>
    <mergeCell ref="G6:I6"/>
    <mergeCell ref="B10:D10"/>
    <mergeCell ref="B8:D8"/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2025-08-06T13:30:09Z</dcterms:modified>
</cp:coreProperties>
</file>