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I71" i="1" l="1"/>
  <c r="I70" i="1"/>
  <c r="I74" i="1" l="1"/>
  <c r="I57" i="1"/>
  <c r="I51" i="1"/>
  <c r="I81" i="1" l="1"/>
  <c r="I63" i="1" l="1"/>
  <c r="I62" i="1"/>
  <c r="I66" i="1" s="1"/>
  <c r="I53" i="1" l="1"/>
  <c r="I39" i="1"/>
  <c r="I52" i="1" l="1"/>
  <c r="I54" i="1" s="1"/>
  <c r="I83" i="1"/>
  <c r="I82" i="1"/>
  <c r="I84" i="1" l="1"/>
  <c r="I20" i="1"/>
  <c r="I34" i="1" l="1"/>
  <c r="I40" i="1" l="1"/>
  <c r="I41" i="1"/>
  <c r="I42" i="1"/>
  <c r="I35" i="1"/>
  <c r="I22" i="1"/>
  <c r="I45" i="1" l="1"/>
  <c r="I36" i="1"/>
  <c r="I37" i="1" s="1"/>
  <c r="I59" i="1" l="1"/>
  <c r="I58" i="1"/>
  <c r="I47" i="1"/>
  <c r="I46" i="1"/>
  <c r="I76" i="1"/>
  <c r="I60" i="1" l="1"/>
  <c r="I48" i="1"/>
  <c r="I75" i="1"/>
  <c r="I77" i="1" s="1"/>
  <c r="I26" i="1" l="1"/>
  <c r="I30" i="1" l="1"/>
  <c r="I27" i="1"/>
  <c r="I24" i="1"/>
  <c r="I31" i="1" l="1"/>
  <c r="I32" i="1"/>
  <c r="I68" i="1"/>
  <c r="I67" i="1"/>
  <c r="I23" i="1"/>
  <c r="I25" i="1" s="1"/>
  <c r="I28" i="1"/>
  <c r="I29" i="1" s="1"/>
  <c r="I33" i="1" l="1"/>
  <c r="I69" i="1"/>
  <c r="I85" i="1" l="1"/>
</calcChain>
</file>

<file path=xl/sharedStrings.xml><?xml version="1.0" encoding="utf-8"?>
<sst xmlns="http://schemas.openxmlformats.org/spreadsheetml/2006/main" count="152" uniqueCount="74">
  <si>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</si>
  <si>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</si>
  <si>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</si>
  <si>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</si>
  <si>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</si>
  <si>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</si>
  <si>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</si>
  <si>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</si>
  <si>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</si>
  <si>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</si>
  <si>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</si>
  <si>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</si>
  <si>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</si>
  <si>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</si>
  <si>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</si>
  <si>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</si>
  <si>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</si>
  <si>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</si>
  <si>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</si>
  <si>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</si>
  <si>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</si>
  <si>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</si>
  <si>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</si>
  <si>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</si>
  <si>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</si>
  <si>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</si>
  <si>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</si>
  <si>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</si>
  <si>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</si>
  <si>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</si>
  <si>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</si>
  <si>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</si>
  <si>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</si>
  <si>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</si>
  <si>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</si>
  <si>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</si>
  <si>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</si>
  <si>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</si>
  <si>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</si>
  <si>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</si>
  <si>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</si>
  <si>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</si>
  <si>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</si>
  <si>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</si>
  <si>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</si>
  <si>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</si>
  <si>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</si>
  <si>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</si>
  <si>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</si>
  <si>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</si>
  <si>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</si>
  <si>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</si>
  <si>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</si>
  <si>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</si>
  <si>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</si>
  <si>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</si>
  <si>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</si>
  <si>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</si>
  <si>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</si>
  <si>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</si>
  <si>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</si>
  <si>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</si>
  <si>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Акт выполненных работ от  06.12.2024</t>
  </si>
  <si>
    <t>Оплата</t>
  </si>
  <si>
    <t>Объект: МКД  по адресу г.Чебаркуль, ул. Ленина, д.7</t>
  </si>
  <si>
    <t xml:space="preserve"> реестр выполненных работ по содержанию и текущему  ремонту  инженерных  коммуникаций   и  общедомового  имущества  МКД № 7  ул. Ленина,  г.Чебаркуль                                                         с  01.01.2024г.  по  31.12.2024г.</t>
  </si>
  <si>
    <t>136933,65 руб</t>
  </si>
  <si>
    <t xml:space="preserve">Уборка подъезда </t>
  </si>
  <si>
    <t xml:space="preserve">Уборка придомовой территории </t>
  </si>
  <si>
    <t>Ремонт освещения 2 подъезд</t>
  </si>
  <si>
    <t>Акт выполненных работ от  22.06.2024</t>
  </si>
  <si>
    <t>Окос травы</t>
  </si>
  <si>
    <t>Акт выполненных работ от  03.09.2024</t>
  </si>
  <si>
    <t>Ремонт электро-щита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</si>
</sst>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7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workbookViewId="0">
      <selection activeCell="I85" sqref="I85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2" t="s">
        <v>0</v>
      </c>
      <c r="C1" s="102"/>
      <c r="D1" s="2"/>
      <c r="E1" s="2"/>
      <c r="F1" s="13"/>
      <c r="G1" s="103" t="s">
        <v>39</v>
      </c>
      <c r="H1" s="103"/>
      <c r="I1" s="103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3" t="s">
        <v>43</v>
      </c>
      <c r="H2" s="103"/>
      <c r="I2" s="103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3" t="s">
        <v>54</v>
      </c>
      <c r="H3" s="103"/>
      <c r="I3" s="103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23" t="s">
        <v>55</v>
      </c>
      <c r="H5" s="123"/>
      <c r="I5" s="12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2" t="s">
        <v>57</v>
      </c>
      <c r="C6" s="122"/>
      <c r="D6" s="2"/>
      <c r="E6" s="2"/>
      <c r="F6" s="13"/>
      <c r="G6" s="124" t="s">
        <v>56</v>
      </c>
      <c r="H6" s="124"/>
      <c r="I6" s="124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26" t="s">
        <v>64</v>
      </c>
      <c r="C8" s="126"/>
      <c r="D8" s="126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25" t="s">
        <v>60</v>
      </c>
      <c r="C10" s="125"/>
      <c r="D10" s="125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0" t="s">
        <v>65</v>
      </c>
      <c r="C11" s="120"/>
      <c r="D11" s="120"/>
      <c r="E11" s="120"/>
      <c r="F11" s="120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1" t="s">
        <v>26</v>
      </c>
      <c r="C12" s="121"/>
      <c r="D12" s="121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63</v>
      </c>
      <c r="D14" s="99" t="s">
        <v>66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4" t="s">
        <v>4</v>
      </c>
      <c r="C15" s="110" t="s">
        <v>5</v>
      </c>
      <c r="D15" s="110" t="s">
        <v>6</v>
      </c>
      <c r="E15" s="111" t="s">
        <v>7</v>
      </c>
      <c r="F15" s="114" t="s">
        <v>8</v>
      </c>
      <c r="G15" s="115"/>
      <c r="H15" s="104" t="s">
        <v>9</v>
      </c>
      <c r="I15" s="105"/>
    </row>
    <row r="16" spans="1:22" ht="15.75" thickBot="1" x14ac:dyDescent="0.3">
      <c r="A16" s="10"/>
      <c r="B16" s="104"/>
      <c r="C16" s="110"/>
      <c r="D16" s="110"/>
      <c r="E16" s="112"/>
      <c r="F16" s="116" t="s">
        <v>10</v>
      </c>
      <c r="G16" s="118" t="s">
        <v>11</v>
      </c>
      <c r="H16" s="106" t="s">
        <v>10</v>
      </c>
      <c r="I16" s="108" t="s">
        <v>12</v>
      </c>
    </row>
    <row r="17" spans="1:10" ht="15.75" thickBot="1" x14ac:dyDescent="0.3">
      <c r="A17" s="10"/>
      <c r="B17" s="104"/>
      <c r="C17" s="110"/>
      <c r="D17" s="110"/>
      <c r="E17" s="113"/>
      <c r="F17" s="117"/>
      <c r="G17" s="119"/>
      <c r="H17" s="107"/>
      <c r="I17" s="109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2</v>
      </c>
      <c r="H20" s="31">
        <v>2500</v>
      </c>
      <c r="I20" s="67">
        <f>G20*H20</f>
        <v>5000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/>
      <c r="D43" s="94"/>
      <c r="E43" s="54"/>
      <c r="F43" s="92"/>
      <c r="G43" s="54"/>
      <c r="H43" s="54"/>
      <c r="I43" s="93"/>
    </row>
    <row r="44" spans="1:10" ht="24.75" customHeight="1" x14ac:dyDescent="0.25">
      <c r="A44" s="8"/>
      <c r="B44" s="1"/>
      <c r="C44" s="54"/>
      <c r="D44" s="94"/>
      <c r="E44" s="54"/>
      <c r="F44" s="92"/>
      <c r="G44" s="54"/>
      <c r="H44" s="54"/>
      <c r="I44" s="93"/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3144.4120000000003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314.44120000000004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314.44120000000004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3773.2944000000007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/>
      <c r="D50" s="91"/>
      <c r="E50" s="31"/>
      <c r="F50" s="31"/>
      <c r="G50" s="31"/>
      <c r="H50" s="31"/>
      <c r="I50" s="66"/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x14ac:dyDescent="0.25">
      <c r="A56" s="8"/>
      <c r="B56" s="69"/>
      <c r="C56" s="54"/>
      <c r="D56" s="31"/>
      <c r="E56" s="31"/>
      <c r="F56" s="71"/>
      <c r="G56" s="71"/>
      <c r="H56" s="36"/>
      <c r="I56" s="62"/>
      <c r="J56" s="26"/>
    </row>
    <row r="57" spans="1:10" ht="18.75" customHeight="1" x14ac:dyDescent="0.25">
      <c r="A57" s="8"/>
      <c r="B57" s="1"/>
      <c r="C57" s="50" t="s">
        <v>34</v>
      </c>
      <c r="D57" s="1"/>
      <c r="E57" s="1"/>
      <c r="F57" s="1"/>
      <c r="G57" s="1"/>
      <c r="H57" s="1"/>
      <c r="I57" s="66">
        <f>SUM(I56:I56)</f>
        <v>0</v>
      </c>
    </row>
    <row r="58" spans="1:10" ht="18.75" customHeight="1" x14ac:dyDescent="0.25">
      <c r="A58" s="8"/>
      <c r="B58" s="1"/>
      <c r="C58" s="37" t="s">
        <v>15</v>
      </c>
      <c r="D58" s="38" t="s">
        <v>19</v>
      </c>
      <c r="E58" s="1"/>
      <c r="F58" s="1"/>
      <c r="G58" s="1"/>
      <c r="H58" s="1"/>
      <c r="I58" s="66">
        <f>I57/100*10</f>
        <v>0</v>
      </c>
    </row>
    <row r="59" spans="1:10" ht="18.75" customHeight="1" x14ac:dyDescent="0.25">
      <c r="A59" s="8"/>
      <c r="B59" s="1"/>
      <c r="C59" s="37" t="s">
        <v>16</v>
      </c>
      <c r="D59" s="38" t="s">
        <v>19</v>
      </c>
      <c r="E59" s="1"/>
      <c r="F59" s="1"/>
      <c r="G59" s="1"/>
      <c r="H59" s="1"/>
      <c r="I59" s="66">
        <f>I57/100*10</f>
        <v>0</v>
      </c>
    </row>
    <row r="60" spans="1:10" ht="17.25" customHeight="1" x14ac:dyDescent="0.25">
      <c r="A60" s="8"/>
      <c r="B60" s="1"/>
      <c r="C60" s="42" t="s">
        <v>13</v>
      </c>
      <c r="D60" s="51"/>
      <c r="E60" s="1"/>
      <c r="F60" s="1"/>
      <c r="G60" s="1"/>
      <c r="H60" s="1"/>
      <c r="I60" s="67">
        <f>SUM(I57:I59)</f>
        <v>0</v>
      </c>
      <c r="J60" t="s">
        <v>50</v>
      </c>
    </row>
    <row r="61" spans="1:10" ht="48" x14ac:dyDescent="0.25">
      <c r="A61" s="8"/>
      <c r="B61" s="69"/>
      <c r="C61" s="70" t="s">
        <v>32</v>
      </c>
      <c r="D61" s="95" t="s">
        <v>36</v>
      </c>
      <c r="E61" s="71"/>
      <c r="F61" s="71"/>
      <c r="G61" s="71"/>
      <c r="H61" s="36"/>
      <c r="I61" s="62"/>
      <c r="J61" s="27"/>
    </row>
    <row r="62" spans="1:10" ht="24" x14ac:dyDescent="0.25">
      <c r="A62" s="8"/>
      <c r="B62" s="69"/>
      <c r="C62" s="37" t="s">
        <v>41</v>
      </c>
      <c r="D62" s="49" t="s">
        <v>25</v>
      </c>
      <c r="E62" s="36" t="s">
        <v>46</v>
      </c>
      <c r="F62" s="35"/>
      <c r="G62" s="35">
        <v>12</v>
      </c>
      <c r="H62" s="36">
        <v>3277.3</v>
      </c>
      <c r="I62" s="62">
        <f>PRODUCT(G62:H62)</f>
        <v>39327.600000000006</v>
      </c>
    </row>
    <row r="63" spans="1:10" ht="27" customHeight="1" x14ac:dyDescent="0.25">
      <c r="A63" s="8"/>
      <c r="B63" s="69"/>
      <c r="C63" s="37" t="s">
        <v>41</v>
      </c>
      <c r="D63" s="49" t="s">
        <v>42</v>
      </c>
      <c r="E63" s="36" t="s">
        <v>46</v>
      </c>
      <c r="F63" s="71"/>
      <c r="G63" s="71">
        <v>12</v>
      </c>
      <c r="H63" s="71">
        <v>3277.3</v>
      </c>
      <c r="I63" s="62">
        <f>PRODUCT(G63:H63)</f>
        <v>39327.600000000006</v>
      </c>
    </row>
    <row r="64" spans="1:10" ht="27" customHeight="1" x14ac:dyDescent="0.25">
      <c r="A64" s="8"/>
      <c r="B64" s="69"/>
      <c r="C64" s="54" t="s">
        <v>62</v>
      </c>
      <c r="D64" s="49" t="s">
        <v>69</v>
      </c>
      <c r="E64" s="36"/>
      <c r="F64" s="71"/>
      <c r="G64" s="71"/>
      <c r="H64" s="71"/>
      <c r="I64" s="62">
        <v>3000</v>
      </c>
    </row>
    <row r="65" spans="1:10" ht="27" customHeight="1" x14ac:dyDescent="0.25">
      <c r="A65" s="8"/>
      <c r="B65" s="69"/>
      <c r="C65" s="54" t="s">
        <v>72</v>
      </c>
      <c r="D65" s="49" t="s">
        <v>73</v>
      </c>
      <c r="E65" s="36"/>
      <c r="F65" s="71"/>
      <c r="G65" s="71"/>
      <c r="H65" s="71"/>
      <c r="I65" s="62">
        <v>2500</v>
      </c>
    </row>
    <row r="66" spans="1:10" x14ac:dyDescent="0.25">
      <c r="A66" s="8"/>
      <c r="B66" s="69"/>
      <c r="C66" s="50" t="s">
        <v>34</v>
      </c>
      <c r="D66" s="73"/>
      <c r="E66" s="73"/>
      <c r="F66" s="73"/>
      <c r="G66" s="73"/>
      <c r="H66" s="73"/>
      <c r="I66" s="74">
        <f>SUM(I62:I65)</f>
        <v>84155.200000000012</v>
      </c>
    </row>
    <row r="67" spans="1:10" x14ac:dyDescent="0.25">
      <c r="A67" s="8"/>
      <c r="B67" s="69"/>
      <c r="C67" s="37" t="s">
        <v>15</v>
      </c>
      <c r="D67" s="38" t="s">
        <v>19</v>
      </c>
      <c r="E67" s="39"/>
      <c r="F67" s="40"/>
      <c r="G67" s="39"/>
      <c r="H67" s="39"/>
      <c r="I67" s="63">
        <f>I66/100*10</f>
        <v>8415.52</v>
      </c>
    </row>
    <row r="68" spans="1:10" x14ac:dyDescent="0.25">
      <c r="A68" s="8"/>
      <c r="B68" s="69"/>
      <c r="C68" s="37" t="s">
        <v>16</v>
      </c>
      <c r="D68" s="38" t="s">
        <v>19</v>
      </c>
      <c r="E68" s="39"/>
      <c r="F68" s="40"/>
      <c r="G68" s="39"/>
      <c r="H68" s="39"/>
      <c r="I68" s="63">
        <f>I66/100*10</f>
        <v>8415.52</v>
      </c>
    </row>
    <row r="69" spans="1:10" x14ac:dyDescent="0.25">
      <c r="A69" s="8"/>
      <c r="B69" s="69"/>
      <c r="C69" s="75" t="s">
        <v>13</v>
      </c>
      <c r="D69" s="38"/>
      <c r="E69" s="39"/>
      <c r="F69" s="40"/>
      <c r="G69" s="39"/>
      <c r="H69" s="39"/>
      <c r="I69" s="72">
        <f>SUM(I66:I68)</f>
        <v>100986.24000000002</v>
      </c>
    </row>
    <row r="70" spans="1:10" ht="24.75" customHeight="1" x14ac:dyDescent="0.25">
      <c r="A70" s="6"/>
      <c r="B70" s="69"/>
      <c r="C70" s="37" t="s">
        <v>41</v>
      </c>
      <c r="D70" s="49" t="s">
        <v>67</v>
      </c>
      <c r="E70" s="36" t="s">
        <v>46</v>
      </c>
      <c r="F70" s="98"/>
      <c r="G70" s="98">
        <v>12</v>
      </c>
      <c r="H70" s="36">
        <v>2000</v>
      </c>
      <c r="I70" s="63">
        <f>PRODUCT(G70:H70)</f>
        <v>24000</v>
      </c>
      <c r="J70" s="22"/>
    </row>
    <row r="71" spans="1:10" ht="24.75" customHeight="1" x14ac:dyDescent="0.25">
      <c r="A71" s="6"/>
      <c r="B71" s="69"/>
      <c r="C71" s="37" t="s">
        <v>41</v>
      </c>
      <c r="D71" s="49" t="s">
        <v>61</v>
      </c>
      <c r="E71" s="36" t="s">
        <v>46</v>
      </c>
      <c r="F71" s="98"/>
      <c r="G71" s="98">
        <v>1</v>
      </c>
      <c r="H71" s="36">
        <v>10000</v>
      </c>
      <c r="I71" s="63">
        <f>PRODUCT(G71:H71)</f>
        <v>10000</v>
      </c>
      <c r="J71" s="22"/>
    </row>
    <row r="72" spans="1:10" ht="24.75" customHeight="1" x14ac:dyDescent="0.25">
      <c r="A72" s="6"/>
      <c r="B72" s="69"/>
      <c r="C72" s="37" t="s">
        <v>41</v>
      </c>
      <c r="D72" s="49" t="s">
        <v>68</v>
      </c>
      <c r="E72" s="36" t="s">
        <v>46</v>
      </c>
      <c r="F72" s="101"/>
      <c r="G72" s="101">
        <v>12</v>
      </c>
      <c r="H72" s="36">
        <v>500</v>
      </c>
      <c r="I72" s="63">
        <f>PRODUCT(G72:H72)</f>
        <v>6000</v>
      </c>
      <c r="J72" s="22"/>
    </row>
    <row r="73" spans="1:10" ht="24.75" customHeight="1" x14ac:dyDescent="0.25">
      <c r="A73" s="6"/>
      <c r="B73" s="69"/>
      <c r="C73" s="54" t="s">
        <v>70</v>
      </c>
      <c r="D73" s="49" t="s">
        <v>71</v>
      </c>
      <c r="E73" s="36"/>
      <c r="F73" s="101"/>
      <c r="G73" s="101"/>
      <c r="H73" s="36"/>
      <c r="I73" s="63">
        <v>5000</v>
      </c>
      <c r="J73" s="22"/>
    </row>
    <row r="74" spans="1:10" ht="20.25" customHeight="1" x14ac:dyDescent="0.25">
      <c r="A74" s="6"/>
      <c r="B74" s="69"/>
      <c r="C74" s="78" t="s">
        <v>27</v>
      </c>
      <c r="D74" s="33"/>
      <c r="E74" s="34"/>
      <c r="F74" s="35"/>
      <c r="G74" s="34"/>
      <c r="H74" s="34"/>
      <c r="I74" s="62">
        <f>SUM(I70:I73)</f>
        <v>45000</v>
      </c>
      <c r="J74" s="22"/>
    </row>
    <row r="75" spans="1:10" ht="18" customHeight="1" x14ac:dyDescent="0.25">
      <c r="A75" s="6"/>
      <c r="B75" s="69"/>
      <c r="C75" s="37" t="s">
        <v>17</v>
      </c>
      <c r="D75" s="38" t="s">
        <v>19</v>
      </c>
      <c r="E75" s="39"/>
      <c r="F75" s="76"/>
      <c r="G75" s="39"/>
      <c r="H75" s="39"/>
      <c r="I75" s="63">
        <f>I74/100*10</f>
        <v>4500</v>
      </c>
      <c r="J75" s="22"/>
    </row>
    <row r="76" spans="1:10" ht="17.25" customHeight="1" x14ac:dyDescent="0.25">
      <c r="A76" s="6"/>
      <c r="B76" s="77"/>
      <c r="C76" s="37" t="s">
        <v>16</v>
      </c>
      <c r="D76" s="38" t="s">
        <v>19</v>
      </c>
      <c r="E76" s="39"/>
      <c r="F76" s="76"/>
      <c r="G76" s="39"/>
      <c r="H76" s="39"/>
      <c r="I76" s="63">
        <f>I74/100*10</f>
        <v>4500</v>
      </c>
      <c r="J76" s="22"/>
    </row>
    <row r="77" spans="1:10" ht="18.75" customHeight="1" x14ac:dyDescent="0.25">
      <c r="A77" s="6"/>
      <c r="B77" s="77"/>
      <c r="C77" s="75" t="s">
        <v>13</v>
      </c>
      <c r="D77" s="38" t="s">
        <v>14</v>
      </c>
      <c r="E77" s="39"/>
      <c r="F77" s="76"/>
      <c r="G77" s="39"/>
      <c r="H77" s="39"/>
      <c r="I77" s="64">
        <f>SUM(I74:I76)</f>
        <v>54000</v>
      </c>
      <c r="J77" s="22" t="s">
        <v>50</v>
      </c>
    </row>
    <row r="78" spans="1:10" ht="24.75" customHeight="1" x14ac:dyDescent="0.25">
      <c r="A78" s="6"/>
      <c r="B78" s="69"/>
      <c r="C78" s="79" t="s">
        <v>32</v>
      </c>
      <c r="D78" s="80" t="s">
        <v>52</v>
      </c>
      <c r="E78" s="36"/>
      <c r="F78" s="43"/>
      <c r="G78" s="36"/>
      <c r="H78" s="36"/>
      <c r="I78" s="62"/>
      <c r="J78" s="22"/>
    </row>
    <row r="79" spans="1:10" ht="24.75" customHeight="1" x14ac:dyDescent="0.25">
      <c r="A79" s="6"/>
      <c r="B79" s="69"/>
      <c r="C79" s="37"/>
      <c r="D79" s="49"/>
      <c r="E79" s="41"/>
      <c r="F79" s="40"/>
      <c r="G79" s="41"/>
      <c r="H79" s="41"/>
      <c r="I79" s="63"/>
      <c r="J79" s="22"/>
    </row>
    <row r="80" spans="1:10" ht="24.75" customHeight="1" x14ac:dyDescent="0.25">
      <c r="A80" s="6"/>
      <c r="B80" s="69"/>
      <c r="C80" s="37"/>
      <c r="D80" s="49"/>
      <c r="E80" s="41"/>
      <c r="F80" s="40"/>
      <c r="G80" s="41"/>
      <c r="H80" s="41"/>
      <c r="I80" s="63"/>
      <c r="J80" s="22"/>
    </row>
    <row r="81" spans="1:10" ht="18" customHeight="1" x14ac:dyDescent="0.25">
      <c r="A81" s="6"/>
      <c r="B81" s="69"/>
      <c r="C81" s="37" t="s">
        <v>53</v>
      </c>
      <c r="D81" s="49"/>
      <c r="E81" s="39"/>
      <c r="F81" s="40"/>
      <c r="G81" s="41"/>
      <c r="H81" s="41"/>
      <c r="I81" s="63">
        <f>SUM(I79:I80)</f>
        <v>0</v>
      </c>
      <c r="J81" s="22"/>
    </row>
    <row r="82" spans="1:10" ht="15" customHeight="1" x14ac:dyDescent="0.25">
      <c r="A82" s="6"/>
      <c r="B82" s="69"/>
      <c r="C82" s="37" t="s">
        <v>17</v>
      </c>
      <c r="D82" s="38" t="s">
        <v>19</v>
      </c>
      <c r="E82" s="39"/>
      <c r="F82" s="40"/>
      <c r="G82" s="41"/>
      <c r="H82" s="41"/>
      <c r="I82" s="63">
        <f>I81/100*10</f>
        <v>0</v>
      </c>
      <c r="J82" s="22"/>
    </row>
    <row r="83" spans="1:10" ht="15.75" customHeight="1" x14ac:dyDescent="0.25">
      <c r="A83" s="6"/>
      <c r="B83" s="69"/>
      <c r="C83" s="37" t="s">
        <v>16</v>
      </c>
      <c r="D83" s="38" t="s">
        <v>19</v>
      </c>
      <c r="E83" s="39"/>
      <c r="F83" s="40"/>
      <c r="G83" s="41"/>
      <c r="H83" s="41"/>
      <c r="I83" s="63">
        <f>I81/100*10</f>
        <v>0</v>
      </c>
      <c r="J83" s="22"/>
    </row>
    <row r="84" spans="1:10" ht="25.5" customHeight="1" x14ac:dyDescent="0.25">
      <c r="A84" s="6"/>
      <c r="B84" s="69"/>
      <c r="C84" s="75" t="s">
        <v>13</v>
      </c>
      <c r="D84" s="38"/>
      <c r="E84" s="39"/>
      <c r="F84" s="40"/>
      <c r="G84" s="41"/>
      <c r="H84" s="41"/>
      <c r="I84" s="72">
        <f>SUM(I81:I83)</f>
        <v>0</v>
      </c>
      <c r="J84" s="52" t="s">
        <v>50</v>
      </c>
    </row>
    <row r="85" spans="1:10" ht="24.75" customHeight="1" x14ac:dyDescent="0.25">
      <c r="A85" s="6"/>
      <c r="B85" s="69"/>
      <c r="C85" s="81" t="s">
        <v>38</v>
      </c>
      <c r="D85" s="38"/>
      <c r="E85" s="34"/>
      <c r="F85" s="43"/>
      <c r="G85" s="82"/>
      <c r="H85" s="83"/>
      <c r="I85" s="90">
        <f>SUM(I84,I77,I60,I54,I48,I37,I33,I29,I25,I20,I69)</f>
        <v>180795.15099200001</v>
      </c>
      <c r="J85" s="22"/>
    </row>
    <row r="86" spans="1:10" ht="14.25" customHeight="1" x14ac:dyDescent="0.25">
      <c r="A86" s="6"/>
      <c r="B86" s="69"/>
      <c r="C86" s="37"/>
      <c r="D86" s="38"/>
      <c r="E86" s="39"/>
      <c r="F86" s="84"/>
      <c r="G86" s="39"/>
      <c r="H86" s="39"/>
      <c r="I86" s="85"/>
      <c r="J86" s="22"/>
    </row>
    <row r="87" spans="1:10" x14ac:dyDescent="0.25">
      <c r="B87" s="86"/>
      <c r="C87" s="87"/>
      <c r="D87" s="87"/>
      <c r="E87" s="87"/>
      <c r="F87" s="88"/>
      <c r="G87" s="87"/>
      <c r="H87" s="87"/>
      <c r="I87" s="89"/>
    </row>
    <row r="88" spans="1:10" x14ac:dyDescent="0.25">
      <c r="B88" s="87"/>
      <c r="C88" s="87"/>
      <c r="D88" s="87"/>
      <c r="E88" s="87"/>
      <c r="F88" s="88"/>
      <c r="G88" s="87"/>
      <c r="H88" s="87"/>
      <c r="I88" s="89"/>
    </row>
    <row r="90" spans="1:10" x14ac:dyDescent="0.25">
      <c r="F90" s="18">
        <v>0</v>
      </c>
    </row>
  </sheetData>
  <mergeCells count="21">
    <mergeCell ref="G3:I3"/>
    <mergeCell ref="G5:I5"/>
    <mergeCell ref="G6:I6"/>
    <mergeCell ref="B10:D10"/>
    <mergeCell ref="B8:D8"/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2025-08-06T14:16:42Z</dcterms:modified>
</cp:coreProperties>
</file>